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2"/>
  </bookViews>
  <sheets>
    <sheet name="記入用名簿" sheetId="1" r:id="rId1"/>
    <sheet name="ドロー№シート" sheetId="2" r:id="rId2"/>
    <sheet name="１～３２" sheetId="3" r:id="rId3"/>
  </sheets>
  <definedNames>
    <definedName name="_xlnm.Print_Area" localSheetId="2">'１～３２'!$A$1:$O$66</definedName>
    <definedName name="_xlnm.Print_Area" localSheetId="1">'ドロー№シート'!$A$1:$H$66</definedName>
  </definedNames>
  <calcPr fullCalcOnLoad="1"/>
</workbook>
</file>

<file path=xl/sharedStrings.xml><?xml version="1.0" encoding="utf-8"?>
<sst xmlns="http://schemas.openxmlformats.org/spreadsheetml/2006/main" count="254" uniqueCount="141">
  <si>
    <t>氏　名</t>
  </si>
  <si>
    <t>ドロー№</t>
  </si>
  <si>
    <t>ドロー№</t>
  </si>
  <si>
    <t>受付№</t>
  </si>
  <si>
    <t>クラブ名</t>
  </si>
  <si>
    <t>樋口杯</t>
  </si>
  <si>
    <t>県中学生</t>
  </si>
  <si>
    <t>１R</t>
  </si>
  <si>
    <t>２R</t>
  </si>
  <si>
    <t>QF</t>
  </si>
  <si>
    <t>SF</t>
  </si>
  <si>
    <t>F</t>
  </si>
  <si>
    <t>学校名</t>
  </si>
  <si>
    <t>城西</t>
  </si>
  <si>
    <t>志學館中等部</t>
  </si>
  <si>
    <t>緑丘</t>
  </si>
  <si>
    <t>伊敷台</t>
  </si>
  <si>
    <t>西陵</t>
  </si>
  <si>
    <t>西紫原</t>
  </si>
  <si>
    <t>出水</t>
  </si>
  <si>
    <t>日当山</t>
  </si>
  <si>
    <t>女子ダブルス</t>
  </si>
  <si>
    <t>江籠　美桜</t>
  </si>
  <si>
    <t>南　朝香</t>
  </si>
  <si>
    <t>若松　万葉</t>
  </si>
  <si>
    <t>鮫島　咲季</t>
  </si>
  <si>
    <t>藤田　あかね</t>
  </si>
  <si>
    <t>吉村　茜梨沙</t>
  </si>
  <si>
    <t>鹿児島純心女子</t>
  </si>
  <si>
    <t>浜田　彩音</t>
  </si>
  <si>
    <t>石塚　亜由美</t>
  </si>
  <si>
    <t>丸野　晏奈</t>
  </si>
  <si>
    <t>上松瀬　美紅</t>
  </si>
  <si>
    <t>大山　智代</t>
  </si>
  <si>
    <t>池ノ上　碧</t>
  </si>
  <si>
    <t>宮ヶ迫　塔子</t>
  </si>
  <si>
    <t>矢野　瞳</t>
  </si>
  <si>
    <t>伴野　里紗</t>
  </si>
  <si>
    <t>山元　更紗</t>
  </si>
  <si>
    <t>大富　彩香</t>
  </si>
  <si>
    <t>原田　有紀</t>
  </si>
  <si>
    <t>東郷　麻美</t>
  </si>
  <si>
    <t>岩下　知代</t>
  </si>
  <si>
    <t>牧野　翼</t>
  </si>
  <si>
    <t>増田　恵</t>
  </si>
  <si>
    <t>谷迫　佳弥乃</t>
  </si>
  <si>
    <t>越智　あすか</t>
  </si>
  <si>
    <t>増田　汐里</t>
  </si>
  <si>
    <t>福山　茜</t>
  </si>
  <si>
    <t>岩城　真利亜</t>
  </si>
  <si>
    <t>古川　莉子</t>
  </si>
  <si>
    <t>丸山　美蘭</t>
  </si>
  <si>
    <t>永田　香菜子</t>
  </si>
  <si>
    <t>篠原　那々</t>
  </si>
  <si>
    <t>立山　愛美</t>
  </si>
  <si>
    <t>垂水中央</t>
  </si>
  <si>
    <t>前田　いづみ</t>
  </si>
  <si>
    <t>福元　真子</t>
  </si>
  <si>
    <t>川中　麻湖</t>
  </si>
  <si>
    <t>寺内　礼那</t>
  </si>
  <si>
    <t>前田　栞里</t>
  </si>
  <si>
    <t>上栗　由依</t>
  </si>
  <si>
    <t>田中　真紀</t>
  </si>
  <si>
    <t>西内　美咲</t>
  </si>
  <si>
    <t>沢田　志緒理</t>
  </si>
  <si>
    <t>日置　茉美</t>
  </si>
  <si>
    <t>岩下　輝星</t>
  </si>
  <si>
    <t>淵上　菜々</t>
  </si>
  <si>
    <t>樋口　結子</t>
  </si>
  <si>
    <t>松本　菜緒</t>
  </si>
  <si>
    <t>大囿　花奈恵</t>
  </si>
  <si>
    <t>松本　捺季</t>
  </si>
  <si>
    <t>益田　有沙</t>
  </si>
  <si>
    <t>鶴田　早紀</t>
  </si>
  <si>
    <t>秋月　梨那</t>
  </si>
  <si>
    <t>田村　明莉</t>
  </si>
  <si>
    <t>海老原　芽吹</t>
  </si>
  <si>
    <t>海老原　汐音</t>
  </si>
  <si>
    <t>郡山</t>
  </si>
  <si>
    <t>小計</t>
  </si>
  <si>
    <t>合計</t>
  </si>
  <si>
    <t>ポイント所持＝１０ペア</t>
  </si>
  <si>
    <t>１００</t>
  </si>
  <si>
    <t>２００</t>
  </si>
  <si>
    <t>６</t>
  </si>
  <si>
    <t>８０</t>
  </si>
  <si>
    <t>１６０</t>
  </si>
  <si>
    <t>３２０</t>
  </si>
  <si>
    <t>２</t>
  </si>
  <si>
    <t>１２０</t>
  </si>
  <si>
    <t>２４０</t>
  </si>
  <si>
    <t>３</t>
  </si>
  <si>
    <t>７０</t>
  </si>
  <si>
    <t>１０</t>
  </si>
  <si>
    <t>３０</t>
  </si>
  <si>
    <t>１１０</t>
  </si>
  <si>
    <t>２２０</t>
  </si>
  <si>
    <t>４</t>
  </si>
  <si>
    <t>９</t>
  </si>
  <si>
    <t>１５０</t>
  </si>
  <si>
    <t>１８０</t>
  </si>
  <si>
    <t>３６０</t>
  </si>
  <si>
    <t>１</t>
  </si>
  <si>
    <t>シード</t>
  </si>
  <si>
    <t>ＢＹＥ</t>
  </si>
  <si>
    <t>9～10</t>
  </si>
  <si>
    <t>5～8</t>
  </si>
  <si>
    <t>9～10</t>
  </si>
  <si>
    <t>5～8</t>
  </si>
  <si>
    <t>前田・上栗</t>
  </si>
  <si>
    <t>W.O.</t>
  </si>
  <si>
    <t>若松・鮫島</t>
  </si>
  <si>
    <t>大囿・松本</t>
  </si>
  <si>
    <t>岩城・古川</t>
  </si>
  <si>
    <t>伴野・山元</t>
  </si>
  <si>
    <t>川中・寺内</t>
  </si>
  <si>
    <t>樋口・松本</t>
  </si>
  <si>
    <t>増田・福山</t>
  </si>
  <si>
    <t>東郷・岩下</t>
  </si>
  <si>
    <r>
      <t>76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1)</t>
    </r>
  </si>
  <si>
    <t>岩下・淵上</t>
  </si>
  <si>
    <t>江籠・南</t>
  </si>
  <si>
    <t>海老原・海老原</t>
  </si>
  <si>
    <t>谷迫・越智</t>
  </si>
  <si>
    <t>牧野・増田</t>
  </si>
  <si>
    <t>藤田・吉村</t>
  </si>
  <si>
    <t>丸山・永田</t>
  </si>
  <si>
    <t>江籠・南</t>
  </si>
  <si>
    <t>３位決定戦</t>
  </si>
  <si>
    <t>（垂水中央）</t>
  </si>
  <si>
    <t>海老原・海老原</t>
  </si>
  <si>
    <t>海老原・海老原</t>
  </si>
  <si>
    <t>（西陵）</t>
  </si>
  <si>
    <t>江籠・南</t>
  </si>
  <si>
    <t>最終順位</t>
  </si>
  <si>
    <t>１位</t>
  </si>
  <si>
    <t>（鹿児島純心女子）</t>
  </si>
  <si>
    <t>２位</t>
  </si>
  <si>
    <t>（郡山）</t>
  </si>
  <si>
    <t>３位</t>
  </si>
  <si>
    <t>４位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</si>
</sst>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top" shrinkToFi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horizontal="center"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13" xfId="0" applyBorder="1" applyAlignment="1" applyProtection="1">
      <alignment vertical="center"/>
      <protection hidden="1"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hidden="1" locked="0"/>
    </xf>
    <xf numFmtId="49" fontId="0" fillId="0" borderId="12" xfId="0" applyNumberFormat="1" applyBorder="1" applyAlignment="1" applyProtection="1">
      <alignment horizontal="center" vertical="center"/>
      <protection hidden="1" locked="0"/>
    </xf>
    <xf numFmtId="49" fontId="0" fillId="0" borderId="16" xfId="0" applyNumberFormat="1" applyBorder="1" applyAlignment="1" applyProtection="1">
      <alignment horizontal="center" vertical="center"/>
      <protection hidden="1" locked="0"/>
    </xf>
    <xf numFmtId="49" fontId="0" fillId="0" borderId="11" xfId="0" applyNumberForma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vertical="top" shrinkToFit="1"/>
    </xf>
    <xf numFmtId="0" fontId="4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top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7" xfId="0" applyBorder="1" applyAlignment="1" applyProtection="1">
      <alignment horizontal="left" vertical="center"/>
      <protection hidden="1" locked="0"/>
    </xf>
    <xf numFmtId="49" fontId="0" fillId="0" borderId="0" xfId="0" applyNumberFormat="1" applyAlignment="1" applyProtection="1">
      <alignment horizontal="center" vertical="center"/>
      <protection hidden="1" locked="0"/>
    </xf>
    <xf numFmtId="49" fontId="0" fillId="0" borderId="26" xfId="0" applyNumberFormat="1" applyBorder="1" applyAlignment="1" applyProtection="1">
      <alignment horizontal="center" vertical="center"/>
      <protection hidden="1" locked="0"/>
    </xf>
    <xf numFmtId="0" fontId="0" fillId="0" borderId="16" xfId="0" applyBorder="1" applyAlignment="1" applyProtection="1">
      <alignment horizontal="center" vertical="center"/>
      <protection hidden="1" locked="0"/>
    </xf>
    <xf numFmtId="0" fontId="0" fillId="0" borderId="13" xfId="0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horizontal="center" vertical="center"/>
      <protection hidden="1" locked="0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zoomScalePageLayoutView="0" workbookViewId="0" topLeftCell="A28">
      <selection activeCell="F45" sqref="F45:F46"/>
    </sheetView>
  </sheetViews>
  <sheetFormatPr defaultColWidth="9.00390625" defaultRowHeight="19.5" customHeight="1"/>
  <cols>
    <col min="1" max="1" width="7.00390625" style="18" customWidth="1"/>
    <col min="2" max="2" width="4.50390625" style="18" hidden="1" customWidth="1"/>
    <col min="3" max="3" width="6.625" style="18" hidden="1" customWidth="1"/>
    <col min="4" max="5" width="22.625" style="18" customWidth="1"/>
    <col min="6" max="6" width="8.125" style="18" customWidth="1"/>
    <col min="7" max="11" width="9.00390625" style="26" customWidth="1"/>
    <col min="12" max="16384" width="9.00390625" style="18" customWidth="1"/>
  </cols>
  <sheetData>
    <row r="1" spans="4:8" ht="22.5" customHeight="1">
      <c r="D1" s="18" t="s">
        <v>21</v>
      </c>
      <c r="E1" s="51" t="s">
        <v>81</v>
      </c>
      <c r="F1" s="51"/>
      <c r="G1" s="51"/>
      <c r="H1" s="51"/>
    </row>
    <row r="2" spans="1:10" ht="19.5" customHeight="1">
      <c r="A2" s="16" t="s">
        <v>3</v>
      </c>
      <c r="B2" s="17"/>
      <c r="C2" s="17"/>
      <c r="D2" s="16" t="s">
        <v>0</v>
      </c>
      <c r="E2" s="16" t="s">
        <v>12</v>
      </c>
      <c r="F2" s="16" t="s">
        <v>2</v>
      </c>
      <c r="G2" s="27" t="s">
        <v>5</v>
      </c>
      <c r="H2" s="27" t="s">
        <v>6</v>
      </c>
      <c r="I2" s="27" t="s">
        <v>79</v>
      </c>
      <c r="J2" s="26" t="s">
        <v>80</v>
      </c>
    </row>
    <row r="3" spans="1:11" ht="19.5" customHeight="1">
      <c r="A3" s="56">
        <v>1</v>
      </c>
      <c r="B3" s="19">
        <f>VALUE(CONCATENATE(F3,C3))</f>
        <v>251</v>
      </c>
      <c r="C3" s="20">
        <v>1</v>
      </c>
      <c r="D3" s="20" t="s">
        <v>22</v>
      </c>
      <c r="E3" s="20" t="s">
        <v>28</v>
      </c>
      <c r="F3" s="54">
        <v>25</v>
      </c>
      <c r="G3" s="28" t="s">
        <v>82</v>
      </c>
      <c r="H3" s="28"/>
      <c r="I3" s="28" t="s">
        <v>82</v>
      </c>
      <c r="J3" s="53" t="s">
        <v>83</v>
      </c>
      <c r="K3" s="52" t="s">
        <v>84</v>
      </c>
    </row>
    <row r="4" spans="1:11" ht="19.5" customHeight="1">
      <c r="A4" s="56"/>
      <c r="B4" s="21">
        <f>VALUE(CONCATENATE(F3,C4))</f>
        <v>252</v>
      </c>
      <c r="C4" s="22">
        <v>2</v>
      </c>
      <c r="D4" s="22" t="s">
        <v>23</v>
      </c>
      <c r="E4" s="23" t="s">
        <v>28</v>
      </c>
      <c r="F4" s="55"/>
      <c r="G4" s="29" t="s">
        <v>82</v>
      </c>
      <c r="H4" s="29"/>
      <c r="I4" s="29" t="s">
        <v>82</v>
      </c>
      <c r="J4" s="53"/>
      <c r="K4" s="52"/>
    </row>
    <row r="5" spans="1:11" ht="19.5" customHeight="1">
      <c r="A5" s="56">
        <v>2</v>
      </c>
      <c r="B5" s="19">
        <f>VALUE(CONCATENATE(F5,C5))</f>
        <v>171</v>
      </c>
      <c r="C5" s="20">
        <v>1</v>
      </c>
      <c r="D5" s="20" t="s">
        <v>24</v>
      </c>
      <c r="E5" s="20" t="s">
        <v>28</v>
      </c>
      <c r="F5" s="54">
        <v>17</v>
      </c>
      <c r="G5" s="28"/>
      <c r="H5" s="28" t="s">
        <v>82</v>
      </c>
      <c r="I5" s="28" t="s">
        <v>82</v>
      </c>
      <c r="J5" s="53" t="s">
        <v>83</v>
      </c>
      <c r="K5" s="52" t="s">
        <v>84</v>
      </c>
    </row>
    <row r="6" spans="1:11" ht="19.5" customHeight="1">
      <c r="A6" s="56"/>
      <c r="B6" s="21">
        <f>VALUE(CONCATENATE(F5,C6))</f>
        <v>172</v>
      </c>
      <c r="C6" s="22">
        <v>2</v>
      </c>
      <c r="D6" s="22" t="s">
        <v>25</v>
      </c>
      <c r="E6" s="23" t="s">
        <v>28</v>
      </c>
      <c r="F6" s="55"/>
      <c r="G6" s="29"/>
      <c r="H6" s="29" t="s">
        <v>82</v>
      </c>
      <c r="I6" s="29" t="s">
        <v>82</v>
      </c>
      <c r="J6" s="53"/>
      <c r="K6" s="52"/>
    </row>
    <row r="7" spans="1:11" ht="19.5" customHeight="1">
      <c r="A7" s="56">
        <v>3</v>
      </c>
      <c r="B7" s="19">
        <f>VALUE(CONCATENATE(F7,C7))</f>
        <v>81</v>
      </c>
      <c r="C7" s="20">
        <v>1</v>
      </c>
      <c r="D7" s="20" t="s">
        <v>26</v>
      </c>
      <c r="E7" s="20" t="s">
        <v>28</v>
      </c>
      <c r="F7" s="54">
        <v>8</v>
      </c>
      <c r="G7" s="28"/>
      <c r="H7" s="28" t="s">
        <v>82</v>
      </c>
      <c r="I7" s="28" t="s">
        <v>82</v>
      </c>
      <c r="J7" s="53" t="s">
        <v>83</v>
      </c>
      <c r="K7" s="52" t="s">
        <v>84</v>
      </c>
    </row>
    <row r="8" spans="1:11" ht="19.5" customHeight="1">
      <c r="A8" s="56"/>
      <c r="B8" s="21">
        <f>VALUE(CONCATENATE(F7,C8))</f>
        <v>82</v>
      </c>
      <c r="C8" s="22">
        <v>2</v>
      </c>
      <c r="D8" s="22" t="s">
        <v>27</v>
      </c>
      <c r="E8" s="23" t="s">
        <v>28</v>
      </c>
      <c r="F8" s="55"/>
      <c r="G8" s="29"/>
      <c r="H8" s="29" t="s">
        <v>82</v>
      </c>
      <c r="I8" s="29" t="s">
        <v>82</v>
      </c>
      <c r="J8" s="53"/>
      <c r="K8" s="52"/>
    </row>
    <row r="9" spans="1:11" ht="19.5" customHeight="1">
      <c r="A9" s="56">
        <v>4</v>
      </c>
      <c r="B9" s="19">
        <f>VALUE(CONCATENATE(F9,C9))</f>
        <v>181</v>
      </c>
      <c r="C9" s="20">
        <v>1</v>
      </c>
      <c r="D9" s="20" t="s">
        <v>29</v>
      </c>
      <c r="E9" s="20" t="s">
        <v>13</v>
      </c>
      <c r="F9" s="54">
        <v>18</v>
      </c>
      <c r="G9" s="28"/>
      <c r="H9" s="28"/>
      <c r="I9" s="28"/>
      <c r="J9" s="53"/>
      <c r="K9" s="52"/>
    </row>
    <row r="10" spans="1:11" ht="19.5" customHeight="1">
      <c r="A10" s="56"/>
      <c r="B10" s="21">
        <f>VALUE(CONCATENATE(F9,C10))</f>
        <v>182</v>
      </c>
      <c r="C10" s="22">
        <v>2</v>
      </c>
      <c r="D10" s="22" t="s">
        <v>30</v>
      </c>
      <c r="E10" s="23" t="s">
        <v>13</v>
      </c>
      <c r="F10" s="55"/>
      <c r="G10" s="29"/>
      <c r="H10" s="29"/>
      <c r="I10" s="29"/>
      <c r="J10" s="53"/>
      <c r="K10" s="52"/>
    </row>
    <row r="11" spans="1:11" ht="19.5" customHeight="1">
      <c r="A11" s="56">
        <v>5</v>
      </c>
      <c r="B11" s="19">
        <f>VALUE(CONCATENATE(F11,C11))</f>
        <v>61</v>
      </c>
      <c r="C11" s="20">
        <v>1</v>
      </c>
      <c r="D11" s="20" t="s">
        <v>31</v>
      </c>
      <c r="E11" s="20" t="s">
        <v>13</v>
      </c>
      <c r="F11" s="54">
        <v>6</v>
      </c>
      <c r="G11" s="28"/>
      <c r="H11" s="28"/>
      <c r="I11" s="28"/>
      <c r="J11" s="53"/>
      <c r="K11" s="52"/>
    </row>
    <row r="12" spans="1:11" ht="19.5" customHeight="1">
      <c r="A12" s="56"/>
      <c r="B12" s="21">
        <f>VALUE(CONCATENATE(F11,C12))</f>
        <v>62</v>
      </c>
      <c r="C12" s="22">
        <v>2</v>
      </c>
      <c r="D12" s="22" t="s">
        <v>32</v>
      </c>
      <c r="E12" s="23" t="s">
        <v>13</v>
      </c>
      <c r="F12" s="55"/>
      <c r="G12" s="29"/>
      <c r="H12" s="29"/>
      <c r="I12" s="29"/>
      <c r="J12" s="53"/>
      <c r="K12" s="52"/>
    </row>
    <row r="13" spans="1:11" ht="19.5" customHeight="1">
      <c r="A13" s="56">
        <v>6</v>
      </c>
      <c r="B13" s="19">
        <f>VALUE(CONCATENATE(F13,C13))</f>
        <v>271</v>
      </c>
      <c r="C13" s="20">
        <v>1</v>
      </c>
      <c r="D13" s="20" t="s">
        <v>33</v>
      </c>
      <c r="E13" s="20" t="s">
        <v>13</v>
      </c>
      <c r="F13" s="54">
        <v>27</v>
      </c>
      <c r="G13" s="28"/>
      <c r="H13" s="28"/>
      <c r="I13" s="28"/>
      <c r="J13" s="53"/>
      <c r="K13" s="52"/>
    </row>
    <row r="14" spans="1:11" ht="19.5" customHeight="1">
      <c r="A14" s="56"/>
      <c r="B14" s="21">
        <f>VALUE(CONCATENATE(F13,C14))</f>
        <v>272</v>
      </c>
      <c r="C14" s="22">
        <v>2</v>
      </c>
      <c r="D14" s="22" t="s">
        <v>34</v>
      </c>
      <c r="E14" s="23" t="s">
        <v>13</v>
      </c>
      <c r="F14" s="55"/>
      <c r="G14" s="29"/>
      <c r="H14" s="29"/>
      <c r="I14" s="29"/>
      <c r="J14" s="53"/>
      <c r="K14" s="52"/>
    </row>
    <row r="15" spans="1:11" ht="19.5" customHeight="1">
      <c r="A15" s="56">
        <v>7</v>
      </c>
      <c r="B15" s="19">
        <f>VALUE(CONCATENATE(F15,C15))</f>
        <v>121</v>
      </c>
      <c r="C15" s="20">
        <v>1</v>
      </c>
      <c r="D15" s="20" t="s">
        <v>35</v>
      </c>
      <c r="E15" s="20" t="s">
        <v>13</v>
      </c>
      <c r="F15" s="54">
        <v>12</v>
      </c>
      <c r="G15" s="28"/>
      <c r="H15" s="28"/>
      <c r="I15" s="28"/>
      <c r="J15" s="53"/>
      <c r="K15" s="52"/>
    </row>
    <row r="16" spans="1:11" ht="19.5" customHeight="1">
      <c r="A16" s="56"/>
      <c r="B16" s="21">
        <f>VALUE(CONCATENATE(F15,C16))</f>
        <v>122</v>
      </c>
      <c r="C16" s="22">
        <v>2</v>
      </c>
      <c r="D16" s="22" t="s">
        <v>36</v>
      </c>
      <c r="E16" s="23" t="s">
        <v>13</v>
      </c>
      <c r="F16" s="55"/>
      <c r="G16" s="29"/>
      <c r="H16" s="29"/>
      <c r="I16" s="29"/>
      <c r="J16" s="53"/>
      <c r="K16" s="52"/>
    </row>
    <row r="17" spans="1:11" ht="19.5" customHeight="1">
      <c r="A17" s="56">
        <v>8</v>
      </c>
      <c r="B17" s="19">
        <f>VALUE(CONCATENATE(F17,C17))</f>
        <v>111</v>
      </c>
      <c r="C17" s="20">
        <v>1</v>
      </c>
      <c r="D17" s="20" t="s">
        <v>37</v>
      </c>
      <c r="E17" s="20" t="s">
        <v>14</v>
      </c>
      <c r="F17" s="54">
        <v>11</v>
      </c>
      <c r="G17" s="28"/>
      <c r="H17" s="28"/>
      <c r="I17" s="28"/>
      <c r="J17" s="53"/>
      <c r="K17" s="52"/>
    </row>
    <row r="18" spans="1:11" ht="19.5" customHeight="1">
      <c r="A18" s="56"/>
      <c r="B18" s="21">
        <f>VALUE(CONCATENATE(F17,C18))</f>
        <v>112</v>
      </c>
      <c r="C18" s="22">
        <v>2</v>
      </c>
      <c r="D18" s="22" t="s">
        <v>38</v>
      </c>
      <c r="E18" s="23" t="s">
        <v>14</v>
      </c>
      <c r="F18" s="55"/>
      <c r="G18" s="29"/>
      <c r="H18" s="29"/>
      <c r="I18" s="29"/>
      <c r="J18" s="53"/>
      <c r="K18" s="52"/>
    </row>
    <row r="19" spans="1:11" ht="19.5" customHeight="1">
      <c r="A19" s="56">
        <v>9</v>
      </c>
      <c r="B19" s="19">
        <f>VALUE(CONCATENATE(F19,C19))</f>
        <v>261</v>
      </c>
      <c r="C19" s="20">
        <v>1</v>
      </c>
      <c r="D19" s="20" t="s">
        <v>39</v>
      </c>
      <c r="E19" s="20" t="s">
        <v>14</v>
      </c>
      <c r="F19" s="54">
        <v>26</v>
      </c>
      <c r="G19" s="28"/>
      <c r="H19" s="28"/>
      <c r="I19" s="28"/>
      <c r="J19" s="53"/>
      <c r="K19" s="52"/>
    </row>
    <row r="20" spans="1:11" ht="19.5" customHeight="1">
      <c r="A20" s="56"/>
      <c r="B20" s="21">
        <f>VALUE(CONCATENATE(F19,C20))</f>
        <v>262</v>
      </c>
      <c r="C20" s="22">
        <v>2</v>
      </c>
      <c r="D20" s="22" t="s">
        <v>40</v>
      </c>
      <c r="E20" s="23" t="s">
        <v>14</v>
      </c>
      <c r="F20" s="55"/>
      <c r="G20" s="29"/>
      <c r="H20" s="29"/>
      <c r="I20" s="29"/>
      <c r="J20" s="53"/>
      <c r="K20" s="52"/>
    </row>
    <row r="21" spans="1:11" ht="19.5" customHeight="1">
      <c r="A21" s="56">
        <v>10</v>
      </c>
      <c r="B21" s="19">
        <f>VALUE(CONCATENATE(F21,C21))</f>
        <v>151</v>
      </c>
      <c r="C21" s="20">
        <v>1</v>
      </c>
      <c r="D21" s="20" t="s">
        <v>41</v>
      </c>
      <c r="E21" s="20" t="s">
        <v>15</v>
      </c>
      <c r="F21" s="54">
        <v>15</v>
      </c>
      <c r="G21" s="28"/>
      <c r="H21" s="28"/>
      <c r="I21" s="28"/>
      <c r="J21" s="53"/>
      <c r="K21" s="52"/>
    </row>
    <row r="22" spans="1:11" ht="19.5" customHeight="1">
      <c r="A22" s="56"/>
      <c r="B22" s="21">
        <f>VALUE(CONCATENATE(F21,C22))</f>
        <v>152</v>
      </c>
      <c r="C22" s="22">
        <v>2</v>
      </c>
      <c r="D22" s="22" t="s">
        <v>42</v>
      </c>
      <c r="E22" s="23" t="s">
        <v>15</v>
      </c>
      <c r="F22" s="55"/>
      <c r="G22" s="29"/>
      <c r="H22" s="29"/>
      <c r="I22" s="29"/>
      <c r="J22" s="53"/>
      <c r="K22" s="52"/>
    </row>
    <row r="23" spans="1:11" ht="19.5" customHeight="1">
      <c r="A23" s="56">
        <v>11</v>
      </c>
      <c r="B23" s="19">
        <f>VALUE(CONCATENATE(F23,C23))</f>
        <v>321</v>
      </c>
      <c r="C23" s="20">
        <v>1</v>
      </c>
      <c r="D23" s="20" t="s">
        <v>43</v>
      </c>
      <c r="E23" s="20" t="s">
        <v>17</v>
      </c>
      <c r="F23" s="54">
        <v>32</v>
      </c>
      <c r="G23" s="28" t="s">
        <v>85</v>
      </c>
      <c r="H23" s="28" t="s">
        <v>85</v>
      </c>
      <c r="I23" s="28" t="s">
        <v>86</v>
      </c>
      <c r="J23" s="53" t="s">
        <v>87</v>
      </c>
      <c r="K23" s="52" t="s">
        <v>88</v>
      </c>
    </row>
    <row r="24" spans="1:11" ht="19.5" customHeight="1">
      <c r="A24" s="56"/>
      <c r="B24" s="21">
        <f>VALUE(CONCATENATE(F23,C24))</f>
        <v>322</v>
      </c>
      <c r="C24" s="22">
        <v>2</v>
      </c>
      <c r="D24" s="22" t="s">
        <v>44</v>
      </c>
      <c r="E24" s="23" t="s">
        <v>17</v>
      </c>
      <c r="F24" s="55"/>
      <c r="G24" s="29" t="s">
        <v>85</v>
      </c>
      <c r="H24" s="29" t="s">
        <v>85</v>
      </c>
      <c r="I24" s="29" t="s">
        <v>86</v>
      </c>
      <c r="J24" s="53"/>
      <c r="K24" s="52"/>
    </row>
    <row r="25" spans="1:11" ht="19.5" customHeight="1">
      <c r="A25" s="56">
        <v>12</v>
      </c>
      <c r="B25" s="19">
        <f>VALUE(CONCATENATE(F25,C25))</f>
        <v>91</v>
      </c>
      <c r="C25" s="20">
        <v>1</v>
      </c>
      <c r="D25" s="20" t="s">
        <v>45</v>
      </c>
      <c r="E25" s="20" t="s">
        <v>17</v>
      </c>
      <c r="F25" s="54">
        <v>9</v>
      </c>
      <c r="G25" s="28"/>
      <c r="H25" s="28" t="s">
        <v>89</v>
      </c>
      <c r="I25" s="28" t="s">
        <v>89</v>
      </c>
      <c r="J25" s="53" t="s">
        <v>90</v>
      </c>
      <c r="K25" s="52" t="s">
        <v>91</v>
      </c>
    </row>
    <row r="26" spans="1:11" ht="19.5" customHeight="1">
      <c r="A26" s="56"/>
      <c r="B26" s="21">
        <f>VALUE(CONCATENATE(F25,C26))</f>
        <v>92</v>
      </c>
      <c r="C26" s="22">
        <v>2</v>
      </c>
      <c r="D26" s="22" t="s">
        <v>46</v>
      </c>
      <c r="E26" s="23" t="s">
        <v>17</v>
      </c>
      <c r="F26" s="55"/>
      <c r="G26" s="29"/>
      <c r="H26" s="29" t="s">
        <v>89</v>
      </c>
      <c r="I26" s="29" t="s">
        <v>89</v>
      </c>
      <c r="J26" s="53"/>
      <c r="K26" s="52"/>
    </row>
    <row r="27" spans="1:11" ht="19.5" customHeight="1">
      <c r="A27" s="56">
        <v>13</v>
      </c>
      <c r="B27" s="19">
        <f>VALUE(CONCATENATE(F27,C27))</f>
        <v>201</v>
      </c>
      <c r="C27" s="20">
        <v>1</v>
      </c>
      <c r="D27" s="20" t="s">
        <v>47</v>
      </c>
      <c r="E27" s="20" t="s">
        <v>17</v>
      </c>
      <c r="F27" s="54">
        <v>20</v>
      </c>
      <c r="G27" s="28"/>
      <c r="H27" s="28"/>
      <c r="I27" s="28"/>
      <c r="J27" s="53"/>
      <c r="K27" s="52"/>
    </row>
    <row r="28" spans="1:11" ht="19.5" customHeight="1">
      <c r="A28" s="56"/>
      <c r="B28" s="21">
        <f>VALUE(CONCATENATE(F27,C28))</f>
        <v>202</v>
      </c>
      <c r="C28" s="22">
        <v>2</v>
      </c>
      <c r="D28" s="22" t="s">
        <v>48</v>
      </c>
      <c r="E28" s="23" t="s">
        <v>17</v>
      </c>
      <c r="F28" s="55"/>
      <c r="G28" s="29"/>
      <c r="H28" s="29"/>
      <c r="I28" s="29"/>
      <c r="J28" s="53"/>
      <c r="K28" s="52"/>
    </row>
    <row r="29" spans="1:11" ht="19.5" customHeight="1">
      <c r="A29" s="56">
        <v>14</v>
      </c>
      <c r="B29" s="19">
        <f>VALUE(CONCATENATE(F29,C29))</f>
        <v>41</v>
      </c>
      <c r="C29" s="20">
        <v>1</v>
      </c>
      <c r="D29" s="20" t="s">
        <v>49</v>
      </c>
      <c r="E29" s="20" t="s">
        <v>20</v>
      </c>
      <c r="F29" s="54">
        <v>4</v>
      </c>
      <c r="G29" s="28"/>
      <c r="H29" s="28"/>
      <c r="I29" s="28"/>
      <c r="J29" s="53" t="s">
        <v>92</v>
      </c>
      <c r="K29" s="52" t="s">
        <v>93</v>
      </c>
    </row>
    <row r="30" spans="1:11" ht="19.5" customHeight="1">
      <c r="A30" s="56"/>
      <c r="B30" s="21">
        <f>VALUE(CONCATENATE(F29,C30))</f>
        <v>42</v>
      </c>
      <c r="C30" s="22">
        <v>2</v>
      </c>
      <c r="D30" s="22" t="s">
        <v>50</v>
      </c>
      <c r="E30" s="23" t="s">
        <v>20</v>
      </c>
      <c r="F30" s="55"/>
      <c r="G30" s="29" t="s">
        <v>92</v>
      </c>
      <c r="H30" s="29"/>
      <c r="I30" s="29" t="s">
        <v>92</v>
      </c>
      <c r="J30" s="53"/>
      <c r="K30" s="52"/>
    </row>
    <row r="31" spans="1:11" ht="19.5" customHeight="1">
      <c r="A31" s="56">
        <v>15</v>
      </c>
      <c r="B31" s="19">
        <f>VALUE(CONCATENATE(F31,C31))</f>
        <v>241</v>
      </c>
      <c r="C31" s="20">
        <v>1</v>
      </c>
      <c r="D31" s="20" t="s">
        <v>51</v>
      </c>
      <c r="E31" s="20" t="s">
        <v>55</v>
      </c>
      <c r="F31" s="54">
        <v>24</v>
      </c>
      <c r="G31" s="28" t="s">
        <v>94</v>
      </c>
      <c r="H31" s="28" t="s">
        <v>85</v>
      </c>
      <c r="I31" s="28" t="s">
        <v>95</v>
      </c>
      <c r="J31" s="53" t="s">
        <v>96</v>
      </c>
      <c r="K31" s="52" t="s">
        <v>97</v>
      </c>
    </row>
    <row r="32" spans="1:11" ht="19.5" customHeight="1">
      <c r="A32" s="56"/>
      <c r="B32" s="21">
        <f>VALUE(CONCATENATE(F31,C32))</f>
        <v>242</v>
      </c>
      <c r="C32" s="22">
        <v>2</v>
      </c>
      <c r="D32" s="22" t="s">
        <v>52</v>
      </c>
      <c r="E32" s="23" t="s">
        <v>55</v>
      </c>
      <c r="F32" s="55"/>
      <c r="G32" s="29" t="s">
        <v>94</v>
      </c>
      <c r="H32" s="29" t="s">
        <v>85</v>
      </c>
      <c r="I32" s="29" t="s">
        <v>95</v>
      </c>
      <c r="J32" s="53"/>
      <c r="K32" s="52"/>
    </row>
    <row r="33" spans="1:11" ht="19.5" customHeight="1">
      <c r="A33" s="56">
        <v>16</v>
      </c>
      <c r="B33" s="19">
        <f>VALUE(CONCATENATE(F33,C33))</f>
        <v>161</v>
      </c>
      <c r="C33" s="20">
        <v>1</v>
      </c>
      <c r="D33" s="20" t="s">
        <v>53</v>
      </c>
      <c r="E33" s="20" t="s">
        <v>55</v>
      </c>
      <c r="F33" s="54">
        <v>16</v>
      </c>
      <c r="G33" s="28" t="s">
        <v>94</v>
      </c>
      <c r="H33" s="28" t="s">
        <v>85</v>
      </c>
      <c r="I33" s="28" t="s">
        <v>95</v>
      </c>
      <c r="J33" s="53" t="s">
        <v>96</v>
      </c>
      <c r="K33" s="52" t="s">
        <v>97</v>
      </c>
    </row>
    <row r="34" spans="1:11" ht="19.5" customHeight="1">
      <c r="A34" s="56"/>
      <c r="B34" s="21">
        <f>VALUE(CONCATENATE(F33,C34))</f>
        <v>162</v>
      </c>
      <c r="C34" s="22">
        <v>2</v>
      </c>
      <c r="D34" s="22" t="s">
        <v>54</v>
      </c>
      <c r="E34" s="23" t="s">
        <v>55</v>
      </c>
      <c r="F34" s="55"/>
      <c r="G34" s="29" t="s">
        <v>94</v>
      </c>
      <c r="H34" s="29" t="s">
        <v>85</v>
      </c>
      <c r="I34" s="29" t="s">
        <v>95</v>
      </c>
      <c r="J34" s="53"/>
      <c r="K34" s="52"/>
    </row>
    <row r="35" spans="1:11" ht="19.5" customHeight="1">
      <c r="A35" s="56">
        <v>17</v>
      </c>
      <c r="B35" s="19">
        <f>VALUE(CONCATENATE(F35,C35))</f>
        <v>191</v>
      </c>
      <c r="C35" s="20">
        <v>1</v>
      </c>
      <c r="D35" s="20" t="s">
        <v>56</v>
      </c>
      <c r="E35" s="20" t="s">
        <v>18</v>
      </c>
      <c r="F35" s="54">
        <v>19</v>
      </c>
      <c r="G35" s="28"/>
      <c r="H35" s="28"/>
      <c r="I35" s="28"/>
      <c r="J35" s="53"/>
      <c r="K35" s="52"/>
    </row>
    <row r="36" spans="1:11" ht="19.5" customHeight="1">
      <c r="A36" s="56"/>
      <c r="B36" s="21">
        <f>VALUE(CONCATENATE(F35,C36))</f>
        <v>192</v>
      </c>
      <c r="C36" s="22">
        <v>2</v>
      </c>
      <c r="D36" s="22" t="s">
        <v>57</v>
      </c>
      <c r="E36" s="23" t="s">
        <v>18</v>
      </c>
      <c r="F36" s="55"/>
      <c r="G36" s="29"/>
      <c r="H36" s="29"/>
      <c r="I36" s="29"/>
      <c r="J36" s="53"/>
      <c r="K36" s="52"/>
    </row>
    <row r="37" spans="1:11" ht="19.5" customHeight="1">
      <c r="A37" s="56">
        <v>18</v>
      </c>
      <c r="B37" s="19">
        <f>VALUE(CONCATENATE(F37,C37))</f>
        <v>141</v>
      </c>
      <c r="C37" s="20">
        <v>1</v>
      </c>
      <c r="D37" s="20" t="s">
        <v>58</v>
      </c>
      <c r="E37" s="20" t="s">
        <v>18</v>
      </c>
      <c r="F37" s="54">
        <v>14</v>
      </c>
      <c r="G37" s="28"/>
      <c r="H37" s="28"/>
      <c r="I37" s="28"/>
      <c r="J37" s="53"/>
      <c r="K37" s="52"/>
    </row>
    <row r="38" spans="1:11" ht="19.5" customHeight="1">
      <c r="A38" s="56"/>
      <c r="B38" s="21">
        <f>VALUE(CONCATENATE(F37,C38))</f>
        <v>142</v>
      </c>
      <c r="C38" s="22">
        <v>2</v>
      </c>
      <c r="D38" s="22" t="s">
        <v>59</v>
      </c>
      <c r="E38" s="23" t="s">
        <v>18</v>
      </c>
      <c r="F38" s="55"/>
      <c r="G38" s="29"/>
      <c r="H38" s="29"/>
      <c r="I38" s="29"/>
      <c r="J38" s="53"/>
      <c r="K38" s="52"/>
    </row>
    <row r="39" spans="1:11" ht="19.5" customHeight="1">
      <c r="A39" s="56">
        <v>19</v>
      </c>
      <c r="B39" s="19">
        <f>VALUE(CONCATENATE(F39,C39))</f>
        <v>291</v>
      </c>
      <c r="C39" s="20">
        <v>1</v>
      </c>
      <c r="D39" s="20" t="s">
        <v>60</v>
      </c>
      <c r="E39" s="20" t="s">
        <v>18</v>
      </c>
      <c r="F39" s="54">
        <v>29</v>
      </c>
      <c r="G39" s="28"/>
      <c r="H39" s="28"/>
      <c r="I39" s="28"/>
      <c r="J39" s="53"/>
      <c r="K39" s="52"/>
    </row>
    <row r="40" spans="1:11" ht="19.5" customHeight="1">
      <c r="A40" s="56"/>
      <c r="B40" s="21">
        <f>VALUE(CONCATENATE(F39,C40))</f>
        <v>292</v>
      </c>
      <c r="C40" s="22">
        <v>2</v>
      </c>
      <c r="D40" s="22" t="s">
        <v>61</v>
      </c>
      <c r="E40" s="23" t="s">
        <v>18</v>
      </c>
      <c r="F40" s="55"/>
      <c r="G40" s="29"/>
      <c r="H40" s="29"/>
      <c r="I40" s="29"/>
      <c r="J40" s="53"/>
      <c r="K40" s="52"/>
    </row>
    <row r="41" spans="1:11" ht="19.5" customHeight="1">
      <c r="A41" s="56">
        <v>20</v>
      </c>
      <c r="B41" s="19">
        <f>VALUE(CONCATENATE(F41,C41))</f>
        <v>31</v>
      </c>
      <c r="C41" s="20">
        <v>1</v>
      </c>
      <c r="D41" s="20" t="s">
        <v>62</v>
      </c>
      <c r="E41" s="20" t="s">
        <v>18</v>
      </c>
      <c r="F41" s="54">
        <v>3</v>
      </c>
      <c r="G41" s="28"/>
      <c r="H41" s="28"/>
      <c r="I41" s="28"/>
      <c r="J41" s="53"/>
      <c r="K41" s="52"/>
    </row>
    <row r="42" spans="1:11" ht="19.5" customHeight="1">
      <c r="A42" s="56"/>
      <c r="B42" s="21">
        <f>VALUE(CONCATENATE(F41,C42))</f>
        <v>32</v>
      </c>
      <c r="C42" s="22">
        <v>2</v>
      </c>
      <c r="D42" s="22" t="s">
        <v>63</v>
      </c>
      <c r="E42" s="23" t="s">
        <v>18</v>
      </c>
      <c r="F42" s="55"/>
      <c r="G42" s="29"/>
      <c r="H42" s="29"/>
      <c r="I42" s="29"/>
      <c r="J42" s="53"/>
      <c r="K42" s="52"/>
    </row>
    <row r="43" spans="1:11" ht="19.5" customHeight="1">
      <c r="A43" s="56">
        <v>21</v>
      </c>
      <c r="B43" s="19">
        <f>VALUE(CONCATENATE(F43,C43))</f>
        <v>131</v>
      </c>
      <c r="C43" s="20">
        <v>1</v>
      </c>
      <c r="D43" s="20" t="s">
        <v>64</v>
      </c>
      <c r="E43" s="20" t="s">
        <v>19</v>
      </c>
      <c r="F43" s="54">
        <v>13</v>
      </c>
      <c r="G43" s="28"/>
      <c r="H43" s="28" t="s">
        <v>85</v>
      </c>
      <c r="I43" s="28" t="s">
        <v>85</v>
      </c>
      <c r="J43" s="53" t="s">
        <v>86</v>
      </c>
      <c r="K43" s="52" t="s">
        <v>98</v>
      </c>
    </row>
    <row r="44" spans="1:11" ht="19.5" customHeight="1">
      <c r="A44" s="56"/>
      <c r="B44" s="21">
        <f>VALUE(CONCATENATE(F43,C44))</f>
        <v>132</v>
      </c>
      <c r="C44" s="22">
        <v>2</v>
      </c>
      <c r="D44" s="22" t="s">
        <v>65</v>
      </c>
      <c r="E44" s="23" t="s">
        <v>19</v>
      </c>
      <c r="F44" s="55"/>
      <c r="G44" s="29"/>
      <c r="H44" s="29" t="s">
        <v>85</v>
      </c>
      <c r="I44" s="29" t="s">
        <v>85</v>
      </c>
      <c r="J44" s="53"/>
      <c r="K44" s="52"/>
    </row>
    <row r="45" spans="1:11" ht="19.5" customHeight="1">
      <c r="A45" s="56">
        <v>22</v>
      </c>
      <c r="B45" s="19">
        <f>VALUE(CONCATENATE(F45,C45))</f>
        <v>211</v>
      </c>
      <c r="C45" s="20">
        <v>1</v>
      </c>
      <c r="D45" s="20" t="s">
        <v>66</v>
      </c>
      <c r="E45" s="20" t="s">
        <v>19</v>
      </c>
      <c r="F45" s="54">
        <v>21</v>
      </c>
      <c r="G45" s="28"/>
      <c r="H45" s="28"/>
      <c r="I45" s="28"/>
      <c r="J45" s="53"/>
      <c r="K45" s="52"/>
    </row>
    <row r="46" spans="1:11" ht="19.5" customHeight="1">
      <c r="A46" s="56"/>
      <c r="B46" s="21">
        <f>VALUE(CONCATENATE(F45,C46))</f>
        <v>212</v>
      </c>
      <c r="C46" s="22">
        <v>2</v>
      </c>
      <c r="D46" s="22" t="s">
        <v>67</v>
      </c>
      <c r="E46" s="23" t="s">
        <v>19</v>
      </c>
      <c r="F46" s="55"/>
      <c r="G46" s="29"/>
      <c r="H46" s="29"/>
      <c r="I46" s="29"/>
      <c r="J46" s="53"/>
      <c r="K46" s="52"/>
    </row>
    <row r="47" spans="1:11" ht="19.5" customHeight="1">
      <c r="A47" s="56">
        <v>23</v>
      </c>
      <c r="B47" s="19">
        <f>VALUE(CONCATENATE(F47,C47))</f>
        <v>281</v>
      </c>
      <c r="C47" s="20">
        <v>1</v>
      </c>
      <c r="D47" s="20" t="s">
        <v>68</v>
      </c>
      <c r="E47" s="20" t="s">
        <v>19</v>
      </c>
      <c r="F47" s="54">
        <v>28</v>
      </c>
      <c r="G47" s="28"/>
      <c r="H47" s="28"/>
      <c r="I47" s="28"/>
      <c r="J47" s="53"/>
      <c r="K47" s="52"/>
    </row>
    <row r="48" spans="1:11" ht="19.5" customHeight="1">
      <c r="A48" s="56"/>
      <c r="B48" s="21">
        <f>VALUE(CONCATENATE(F47,C48))</f>
        <v>282</v>
      </c>
      <c r="C48" s="22">
        <v>2</v>
      </c>
      <c r="D48" s="22" t="s">
        <v>69</v>
      </c>
      <c r="E48" s="23" t="s">
        <v>19</v>
      </c>
      <c r="F48" s="55"/>
      <c r="G48" s="29"/>
      <c r="H48" s="29"/>
      <c r="I48" s="29"/>
      <c r="J48" s="53"/>
      <c r="K48" s="52"/>
    </row>
    <row r="49" spans="1:11" ht="19.5" customHeight="1">
      <c r="A49" s="56">
        <v>24</v>
      </c>
      <c r="B49" s="19">
        <f>VALUE(CONCATENATE(F49,C49))</f>
        <v>51</v>
      </c>
      <c r="C49" s="20">
        <v>1</v>
      </c>
      <c r="D49" s="20" t="s">
        <v>70</v>
      </c>
      <c r="E49" s="20" t="s">
        <v>19</v>
      </c>
      <c r="F49" s="54">
        <v>5</v>
      </c>
      <c r="G49" s="28"/>
      <c r="H49" s="28"/>
      <c r="I49" s="28"/>
      <c r="J49" s="53"/>
      <c r="K49" s="52"/>
    </row>
    <row r="50" spans="1:11" ht="19.5" customHeight="1">
      <c r="A50" s="56"/>
      <c r="B50" s="21">
        <f>VALUE(CONCATENATE(F49,C50))</f>
        <v>52</v>
      </c>
      <c r="C50" s="22">
        <v>2</v>
      </c>
      <c r="D50" s="22" t="s">
        <v>71</v>
      </c>
      <c r="E50" s="23" t="s">
        <v>19</v>
      </c>
      <c r="F50" s="55"/>
      <c r="G50" s="29"/>
      <c r="H50" s="29"/>
      <c r="I50" s="29"/>
      <c r="J50" s="53"/>
      <c r="K50" s="52"/>
    </row>
    <row r="51" spans="1:11" ht="19.5" customHeight="1">
      <c r="A51" s="56">
        <v>25</v>
      </c>
      <c r="B51" s="19">
        <f>VALUE(CONCATENATE(F51,C51))</f>
        <v>301</v>
      </c>
      <c r="C51" s="20">
        <v>1</v>
      </c>
      <c r="D51" s="20" t="s">
        <v>72</v>
      </c>
      <c r="E51" s="20" t="s">
        <v>16</v>
      </c>
      <c r="F51" s="54">
        <v>30</v>
      </c>
      <c r="G51" s="28"/>
      <c r="H51" s="28"/>
      <c r="I51" s="28"/>
      <c r="J51" s="53"/>
      <c r="K51" s="52"/>
    </row>
    <row r="52" spans="1:11" ht="19.5" customHeight="1">
      <c r="A52" s="56"/>
      <c r="B52" s="21">
        <f>VALUE(CONCATENATE(F51,C52))</f>
        <v>302</v>
      </c>
      <c r="C52" s="22">
        <v>2</v>
      </c>
      <c r="D52" s="22" t="s">
        <v>73</v>
      </c>
      <c r="E52" s="23" t="s">
        <v>16</v>
      </c>
      <c r="F52" s="55"/>
      <c r="G52" s="29"/>
      <c r="H52" s="29"/>
      <c r="I52" s="29"/>
      <c r="J52" s="53"/>
      <c r="K52" s="52"/>
    </row>
    <row r="53" spans="1:11" ht="19.5" customHeight="1">
      <c r="A53" s="56">
        <v>26</v>
      </c>
      <c r="B53" s="19">
        <f>VALUE(CONCATENATE(F53,C53))</f>
        <v>221</v>
      </c>
      <c r="C53" s="20">
        <v>1</v>
      </c>
      <c r="D53" s="20" t="s">
        <v>74</v>
      </c>
      <c r="E53" s="20" t="s">
        <v>16</v>
      </c>
      <c r="F53" s="54">
        <v>22</v>
      </c>
      <c r="G53" s="28"/>
      <c r="H53" s="28"/>
      <c r="I53" s="28"/>
      <c r="J53" s="53"/>
      <c r="K53" s="52"/>
    </row>
    <row r="54" spans="1:11" ht="19.5" customHeight="1">
      <c r="A54" s="56"/>
      <c r="B54" s="21">
        <f>VALUE(CONCATENATE(F53,C54))</f>
        <v>222</v>
      </c>
      <c r="C54" s="22">
        <v>2</v>
      </c>
      <c r="D54" s="22" t="s">
        <v>75</v>
      </c>
      <c r="E54" s="23" t="s">
        <v>16</v>
      </c>
      <c r="F54" s="55"/>
      <c r="G54" s="29"/>
      <c r="H54" s="29"/>
      <c r="I54" s="29"/>
      <c r="J54" s="53"/>
      <c r="K54" s="52"/>
    </row>
    <row r="55" spans="1:11" ht="19.5" customHeight="1">
      <c r="A55" s="56">
        <v>27</v>
      </c>
      <c r="B55" s="19">
        <f>VALUE(CONCATENATE(F55,C55))</f>
        <v>11</v>
      </c>
      <c r="C55" s="20">
        <v>1</v>
      </c>
      <c r="D55" s="20" t="s">
        <v>76</v>
      </c>
      <c r="E55" s="20" t="s">
        <v>78</v>
      </c>
      <c r="F55" s="54">
        <v>1</v>
      </c>
      <c r="G55" s="28" t="s">
        <v>94</v>
      </c>
      <c r="H55" s="28" t="s">
        <v>99</v>
      </c>
      <c r="I55" s="28" t="s">
        <v>100</v>
      </c>
      <c r="J55" s="53" t="s">
        <v>101</v>
      </c>
      <c r="K55" s="52" t="s">
        <v>102</v>
      </c>
    </row>
    <row r="56" spans="1:11" ht="19.5" customHeight="1">
      <c r="A56" s="56"/>
      <c r="B56" s="21">
        <f>VALUE(CONCATENATE(F55,C56))</f>
        <v>12</v>
      </c>
      <c r="C56" s="22">
        <v>2</v>
      </c>
      <c r="D56" s="22" t="s">
        <v>77</v>
      </c>
      <c r="E56" s="23" t="s">
        <v>78</v>
      </c>
      <c r="F56" s="55"/>
      <c r="G56" s="29" t="s">
        <v>94</v>
      </c>
      <c r="H56" s="29" t="s">
        <v>99</v>
      </c>
      <c r="I56" s="29" t="s">
        <v>100</v>
      </c>
      <c r="J56" s="53"/>
      <c r="K56" s="52"/>
    </row>
  </sheetData>
  <sheetProtection/>
  <mergeCells count="109">
    <mergeCell ref="A3:A4"/>
    <mergeCell ref="A5:A6"/>
    <mergeCell ref="A7:A8"/>
    <mergeCell ref="A9:A10"/>
    <mergeCell ref="A19:A20"/>
    <mergeCell ref="A21:A22"/>
    <mergeCell ref="A23:A24"/>
    <mergeCell ref="A25:A26"/>
    <mergeCell ref="A11:A12"/>
    <mergeCell ref="A13:A14"/>
    <mergeCell ref="A15:A16"/>
    <mergeCell ref="A17:A18"/>
    <mergeCell ref="A55:A56"/>
    <mergeCell ref="A43:A44"/>
    <mergeCell ref="A45:A46"/>
    <mergeCell ref="A47:A48"/>
    <mergeCell ref="A49:A50"/>
    <mergeCell ref="A35:A36"/>
    <mergeCell ref="A37:A38"/>
    <mergeCell ref="A39:A40"/>
    <mergeCell ref="A41:A42"/>
    <mergeCell ref="F3:F4"/>
    <mergeCell ref="F5:F6"/>
    <mergeCell ref="F7:F8"/>
    <mergeCell ref="F9:F10"/>
    <mergeCell ref="A51:A52"/>
    <mergeCell ref="A53:A54"/>
    <mergeCell ref="A27:A28"/>
    <mergeCell ref="A29:A30"/>
    <mergeCell ref="A31:A32"/>
    <mergeCell ref="A33:A34"/>
    <mergeCell ref="F19:F20"/>
    <mergeCell ref="F21:F22"/>
    <mergeCell ref="F23:F24"/>
    <mergeCell ref="F25:F26"/>
    <mergeCell ref="F11:F12"/>
    <mergeCell ref="F13:F14"/>
    <mergeCell ref="F15:F16"/>
    <mergeCell ref="F17:F18"/>
    <mergeCell ref="F55:F56"/>
    <mergeCell ref="F43:F44"/>
    <mergeCell ref="F45:F46"/>
    <mergeCell ref="F47:F48"/>
    <mergeCell ref="F49:F50"/>
    <mergeCell ref="F35:F36"/>
    <mergeCell ref="F37:F38"/>
    <mergeCell ref="F39:F40"/>
    <mergeCell ref="F41:F42"/>
    <mergeCell ref="J3:J4"/>
    <mergeCell ref="J5:J6"/>
    <mergeCell ref="J7:J8"/>
    <mergeCell ref="J9:J10"/>
    <mergeCell ref="F51:F52"/>
    <mergeCell ref="F53:F54"/>
    <mergeCell ref="F27:F28"/>
    <mergeCell ref="F29:F30"/>
    <mergeCell ref="F31:F32"/>
    <mergeCell ref="F33:F34"/>
    <mergeCell ref="J19:J20"/>
    <mergeCell ref="J21:J22"/>
    <mergeCell ref="J23:J24"/>
    <mergeCell ref="J25:J26"/>
    <mergeCell ref="J11:J12"/>
    <mergeCell ref="J13:J14"/>
    <mergeCell ref="J15:J16"/>
    <mergeCell ref="J17:J18"/>
    <mergeCell ref="J39:J40"/>
    <mergeCell ref="J41:J42"/>
    <mergeCell ref="J27:J28"/>
    <mergeCell ref="J29:J30"/>
    <mergeCell ref="J31:J32"/>
    <mergeCell ref="J33:J34"/>
    <mergeCell ref="J55:J56"/>
    <mergeCell ref="K3:K4"/>
    <mergeCell ref="K5:K6"/>
    <mergeCell ref="K7:K8"/>
    <mergeCell ref="K9:K10"/>
    <mergeCell ref="K11:K12"/>
    <mergeCell ref="K13:K14"/>
    <mergeCell ref="K15:K16"/>
    <mergeCell ref="J43:J44"/>
    <mergeCell ref="J45:J46"/>
    <mergeCell ref="K17:K18"/>
    <mergeCell ref="K19:K20"/>
    <mergeCell ref="K21:K22"/>
    <mergeCell ref="K23:K24"/>
    <mergeCell ref="J51:J52"/>
    <mergeCell ref="J53:J54"/>
    <mergeCell ref="J47:J48"/>
    <mergeCell ref="J49:J50"/>
    <mergeCell ref="J35:J36"/>
    <mergeCell ref="J37:J38"/>
    <mergeCell ref="K55:K56"/>
    <mergeCell ref="K41:K42"/>
    <mergeCell ref="K43:K44"/>
    <mergeCell ref="K45:K46"/>
    <mergeCell ref="K47:K48"/>
    <mergeCell ref="K29:K30"/>
    <mergeCell ref="K31:K32"/>
    <mergeCell ref="E1:H1"/>
    <mergeCell ref="K49:K50"/>
    <mergeCell ref="K51:K52"/>
    <mergeCell ref="K53:K54"/>
    <mergeCell ref="K33:K34"/>
    <mergeCell ref="K35:K36"/>
    <mergeCell ref="K37:K38"/>
    <mergeCell ref="K39:K40"/>
    <mergeCell ref="K25:K26"/>
    <mergeCell ref="K27:K2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"/>
  <sheetViews>
    <sheetView showGridLines="0" showZeros="0" zoomScalePageLayoutView="0" workbookViewId="0" topLeftCell="A1">
      <selection activeCell="C3" sqref="C3"/>
    </sheetView>
  </sheetViews>
  <sheetFormatPr defaultColWidth="9.00390625" defaultRowHeight="13.5"/>
  <cols>
    <col min="1" max="1" width="8.125" style="1" bestFit="1" customWidth="1"/>
    <col min="2" max="2" width="4.50390625" style="1" hidden="1" customWidth="1"/>
    <col min="3" max="4" width="18.75390625" style="1" customWidth="1"/>
    <col min="5" max="5" width="3.75390625" style="1" customWidth="1"/>
    <col min="6" max="6" width="9.00390625" style="1" customWidth="1"/>
    <col min="7" max="7" width="4.50390625" style="1" hidden="1" customWidth="1"/>
    <col min="8" max="9" width="18.75390625" style="1" customWidth="1"/>
    <col min="10" max="16384" width="9.00390625" style="1" customWidth="1"/>
  </cols>
  <sheetData>
    <row r="2" spans="1:9" ht="13.5">
      <c r="A2" s="4" t="s">
        <v>1</v>
      </c>
      <c r="B2" s="7"/>
      <c r="C2" s="4" t="s">
        <v>0</v>
      </c>
      <c r="D2" s="4" t="s">
        <v>4</v>
      </c>
      <c r="F2" s="4" t="s">
        <v>1</v>
      </c>
      <c r="G2" s="7"/>
      <c r="H2" s="4" t="s">
        <v>0</v>
      </c>
      <c r="I2" s="4" t="s">
        <v>4</v>
      </c>
    </row>
    <row r="3" spans="1:9" ht="13.5">
      <c r="A3" s="57">
        <v>1</v>
      </c>
      <c r="B3" s="2">
        <v>11</v>
      </c>
      <c r="C3" s="5" t="str">
        <f>IF(COUNTIF('記入用名簿'!$B$3:$B$56,$B3)=0,0,VLOOKUP($B3,'記入用名簿'!$B$3:$E$56,3,FALSE))</f>
        <v>海老原　芽吹</v>
      </c>
      <c r="D3" s="5" t="str">
        <f>IF(COUNTIF('記入用名簿'!$B$3:$B$56,$B3)=0,0,VLOOKUP($B3,'記入用名簿'!$B$3:$E$56,4,FALSE))</f>
        <v>郡山</v>
      </c>
      <c r="F3" s="57">
        <v>33</v>
      </c>
      <c r="G3" s="2">
        <v>331</v>
      </c>
      <c r="H3" s="5">
        <f>IF(COUNTIF('記入用名簿'!$B$3:$B$56,$G3)=0,0,VLOOKUP($G3,'記入用名簿'!$B$3:$E$56,3,FALSE))</f>
        <v>0</v>
      </c>
      <c r="I3" s="5">
        <f>IF(COUNTIF('記入用名簿'!$B$3:$B$56,$G3)=0,0,VLOOKUP($G3,'記入用名簿'!$B$3:$E$56,4,FALSE))</f>
        <v>0</v>
      </c>
    </row>
    <row r="4" spans="1:9" ht="13.5">
      <c r="A4" s="57"/>
      <c r="B4" s="3">
        <v>12</v>
      </c>
      <c r="C4" s="6" t="str">
        <f>IF(COUNTIF('記入用名簿'!$B$3:$B$56,$B4)=0,0,VLOOKUP($B4,'記入用名簿'!$B$3:$E$56,3,FALSE))</f>
        <v>海老原　汐音</v>
      </c>
      <c r="D4" s="8" t="str">
        <f>IF(COUNTIF('記入用名簿'!$B$3:$B$56,$B4)=0,0,VLOOKUP($B4,'記入用名簿'!$B$3:$E$56,4,FALSE))</f>
        <v>郡山</v>
      </c>
      <c r="F4" s="57"/>
      <c r="G4" s="3">
        <v>332</v>
      </c>
      <c r="H4" s="6">
        <f>IF(COUNTIF('記入用名簿'!$B$3:$B$56,$G4)=0,0,VLOOKUP($G4,'記入用名簿'!$B$3:$E$56,3,FALSE))</f>
        <v>0</v>
      </c>
      <c r="I4" s="8">
        <f>IF(COUNTIF('記入用名簿'!$B$3:$B$56,$G4)=0,0,VLOOKUP($G4,'記入用名簿'!$B$3:$E$56,4,FALSE))</f>
        <v>0</v>
      </c>
    </row>
    <row r="5" spans="1:9" ht="13.5">
      <c r="A5" s="57">
        <v>2</v>
      </c>
      <c r="B5" s="2">
        <v>21</v>
      </c>
      <c r="C5" s="5">
        <f>IF(COUNTIF('記入用名簿'!$B$3:$B$56,$B5)=0,0,VLOOKUP($B5,'記入用名簿'!$B$3:$E$56,3,FALSE))</f>
        <v>0</v>
      </c>
      <c r="D5" s="5">
        <f>IF(COUNTIF('記入用名簿'!$B$3:$B$56,$B5)=0,0,VLOOKUP($B5,'記入用名簿'!$B$3:$E$56,4,FALSE))</f>
        <v>0</v>
      </c>
      <c r="F5" s="57">
        <v>34</v>
      </c>
      <c r="G5" s="2">
        <v>341</v>
      </c>
      <c r="H5" s="5">
        <f>IF(COUNTIF('記入用名簿'!$B$3:$B$56,$G5)=0,0,VLOOKUP($G5,'記入用名簿'!$B$3:$E$56,3,FALSE))</f>
        <v>0</v>
      </c>
      <c r="I5" s="5">
        <f>IF(COUNTIF('記入用名簿'!$B$3:$B$56,$G5)=0,0,VLOOKUP($G5,'記入用名簿'!$B$3:$E$56,4,FALSE))</f>
        <v>0</v>
      </c>
    </row>
    <row r="6" spans="1:9" ht="13.5">
      <c r="A6" s="57"/>
      <c r="B6" s="3">
        <v>22</v>
      </c>
      <c r="C6" s="6">
        <f>IF(COUNTIF('記入用名簿'!$B$3:$B$56,$B6)=0,0,VLOOKUP($B6,'記入用名簿'!$B$3:$E$56,3,FALSE))</f>
        <v>0</v>
      </c>
      <c r="D6" s="8">
        <f>IF(COUNTIF('記入用名簿'!$B$3:$B$56,$B6)=0,0,VLOOKUP($B6,'記入用名簿'!$B$3:$E$56,4,FALSE))</f>
        <v>0</v>
      </c>
      <c r="F6" s="57"/>
      <c r="G6" s="3">
        <v>342</v>
      </c>
      <c r="H6" s="6">
        <f>IF(COUNTIF('記入用名簿'!$B$3:$B$56,$G6)=0,0,VLOOKUP($G6,'記入用名簿'!$B$3:$E$56,3,FALSE))</f>
        <v>0</v>
      </c>
      <c r="I6" s="8">
        <f>IF(COUNTIF('記入用名簿'!$B$3:$B$56,$G6)=0,0,VLOOKUP($G6,'記入用名簿'!$B$3:$E$56,4,FALSE))</f>
        <v>0</v>
      </c>
    </row>
    <row r="7" spans="1:9" ht="13.5">
      <c r="A7" s="57">
        <v>3</v>
      </c>
      <c r="B7" s="2">
        <v>31</v>
      </c>
      <c r="C7" s="5" t="str">
        <f>IF(COUNTIF('記入用名簿'!$B$3:$B$56,$B7)=0,0,VLOOKUP($B7,'記入用名簿'!$B$3:$E$56,3,FALSE))</f>
        <v>田中　真紀</v>
      </c>
      <c r="D7" s="5" t="str">
        <f>IF(COUNTIF('記入用名簿'!$B$3:$B$56,$B7)=0,0,VLOOKUP($B7,'記入用名簿'!$B$3:$E$56,4,FALSE))</f>
        <v>西紫原</v>
      </c>
      <c r="F7" s="57">
        <v>35</v>
      </c>
      <c r="G7" s="2">
        <v>351</v>
      </c>
      <c r="H7" s="5">
        <f>IF(COUNTIF('記入用名簿'!$B$3:$B$56,$G7)=0,0,VLOOKUP($G7,'記入用名簿'!$B$3:$E$56,3,FALSE))</f>
        <v>0</v>
      </c>
      <c r="I7" s="5">
        <f>IF(COUNTIF('記入用名簿'!$B$3:$B$56,$G7)=0,0,VLOOKUP($G7,'記入用名簿'!$B$3:$E$56,4,FALSE))</f>
        <v>0</v>
      </c>
    </row>
    <row r="8" spans="1:9" ht="13.5">
      <c r="A8" s="57"/>
      <c r="B8" s="3">
        <v>32</v>
      </c>
      <c r="C8" s="6" t="str">
        <f>IF(COUNTIF('記入用名簿'!$B$3:$B$56,$B8)=0,0,VLOOKUP($B8,'記入用名簿'!$B$3:$E$56,3,FALSE))</f>
        <v>西内　美咲</v>
      </c>
      <c r="D8" s="8" t="str">
        <f>IF(COUNTIF('記入用名簿'!$B$3:$B$56,$B8)=0,0,VLOOKUP($B8,'記入用名簿'!$B$3:$E$56,4,FALSE))</f>
        <v>西紫原</v>
      </c>
      <c r="F8" s="57"/>
      <c r="G8" s="3">
        <v>352</v>
      </c>
      <c r="H8" s="6">
        <f>IF(COUNTIF('記入用名簿'!$B$3:$B$56,$G8)=0,0,VLOOKUP($G8,'記入用名簿'!$B$3:$E$56,3,FALSE))</f>
        <v>0</v>
      </c>
      <c r="I8" s="8">
        <f>IF(COUNTIF('記入用名簿'!$B$3:$B$56,$G8)=0,0,VLOOKUP($G8,'記入用名簿'!$B$3:$E$56,4,FALSE))</f>
        <v>0</v>
      </c>
    </row>
    <row r="9" spans="1:9" ht="13.5">
      <c r="A9" s="57">
        <v>4</v>
      </c>
      <c r="B9" s="2">
        <v>41</v>
      </c>
      <c r="C9" s="5" t="str">
        <f>IF(COUNTIF('記入用名簿'!$B$3:$B$56,$B9)=0,0,VLOOKUP($B9,'記入用名簿'!$B$3:$E$56,3,FALSE))</f>
        <v>岩城　真利亜</v>
      </c>
      <c r="D9" s="5" t="str">
        <f>IF(COUNTIF('記入用名簿'!$B$3:$B$56,$B9)=0,0,VLOOKUP($B9,'記入用名簿'!$B$3:$E$56,4,FALSE))</f>
        <v>日当山</v>
      </c>
      <c r="F9" s="57">
        <v>36</v>
      </c>
      <c r="G9" s="2">
        <v>361</v>
      </c>
      <c r="H9" s="5">
        <f>IF(COUNTIF('記入用名簿'!$B$3:$B$56,$G9)=0,0,VLOOKUP($G9,'記入用名簿'!$B$3:$E$56,3,FALSE))</f>
        <v>0</v>
      </c>
      <c r="I9" s="5">
        <f>IF(COUNTIF('記入用名簿'!$B$3:$B$56,$G9)=0,0,VLOOKUP($G9,'記入用名簿'!$B$3:$E$56,4,FALSE))</f>
        <v>0</v>
      </c>
    </row>
    <row r="10" spans="1:9" ht="13.5">
      <c r="A10" s="57"/>
      <c r="B10" s="3">
        <v>42</v>
      </c>
      <c r="C10" s="6" t="str">
        <f>IF(COUNTIF('記入用名簿'!$B$3:$B$56,$B10)=0,0,VLOOKUP($B10,'記入用名簿'!$B$3:$E$56,3,FALSE))</f>
        <v>古川　莉子</v>
      </c>
      <c r="D10" s="8" t="str">
        <f>IF(COUNTIF('記入用名簿'!$B$3:$B$56,$B10)=0,0,VLOOKUP($B10,'記入用名簿'!$B$3:$E$56,4,FALSE))</f>
        <v>日当山</v>
      </c>
      <c r="F10" s="57"/>
      <c r="G10" s="3">
        <v>362</v>
      </c>
      <c r="H10" s="6">
        <f>IF(COUNTIF('記入用名簿'!$B$3:$B$56,$G10)=0,0,VLOOKUP($G10,'記入用名簿'!$B$3:$E$56,3,FALSE))</f>
        <v>0</v>
      </c>
      <c r="I10" s="8">
        <f>IF(COUNTIF('記入用名簿'!$B$3:$B$56,$G10)=0,0,VLOOKUP($G10,'記入用名簿'!$B$3:$E$56,4,FALSE))</f>
        <v>0</v>
      </c>
    </row>
    <row r="11" spans="1:9" ht="13.5">
      <c r="A11" s="57">
        <v>5</v>
      </c>
      <c r="B11" s="2">
        <v>51</v>
      </c>
      <c r="C11" s="5" t="str">
        <f>IF(COUNTIF('記入用名簿'!$B$3:$B$56,$B11)=0,0,VLOOKUP($B11,'記入用名簿'!$B$3:$E$56,3,FALSE))</f>
        <v>大囿　花奈恵</v>
      </c>
      <c r="D11" s="5" t="str">
        <f>IF(COUNTIF('記入用名簿'!$B$3:$B$56,$B11)=0,0,VLOOKUP($B11,'記入用名簿'!$B$3:$E$56,4,FALSE))</f>
        <v>出水</v>
      </c>
      <c r="F11" s="57">
        <v>37</v>
      </c>
      <c r="G11" s="2">
        <v>371</v>
      </c>
      <c r="H11" s="5">
        <f>IF(COUNTIF('記入用名簿'!$B$3:$B$56,$G11)=0,0,VLOOKUP($G11,'記入用名簿'!$B$3:$E$56,3,FALSE))</f>
        <v>0</v>
      </c>
      <c r="I11" s="5">
        <f>IF(COUNTIF('記入用名簿'!$B$3:$B$56,$G11)=0,0,VLOOKUP($G11,'記入用名簿'!$B$3:$E$56,4,FALSE))</f>
        <v>0</v>
      </c>
    </row>
    <row r="12" spans="1:9" ht="13.5">
      <c r="A12" s="57"/>
      <c r="B12" s="3">
        <v>52</v>
      </c>
      <c r="C12" s="6" t="str">
        <f>IF(COUNTIF('記入用名簿'!$B$3:$B$56,$B12)=0,0,VLOOKUP($B12,'記入用名簿'!$B$3:$E$56,3,FALSE))</f>
        <v>松本　捺季</v>
      </c>
      <c r="D12" s="8" t="str">
        <f>IF(COUNTIF('記入用名簿'!$B$3:$B$56,$B12)=0,0,VLOOKUP($B12,'記入用名簿'!$B$3:$E$56,4,FALSE))</f>
        <v>出水</v>
      </c>
      <c r="F12" s="57"/>
      <c r="G12" s="3">
        <v>372</v>
      </c>
      <c r="H12" s="6">
        <f>IF(COUNTIF('記入用名簿'!$B$3:$B$56,$G12)=0,0,VLOOKUP($G12,'記入用名簿'!$B$3:$E$56,3,FALSE))</f>
        <v>0</v>
      </c>
      <c r="I12" s="8">
        <f>IF(COUNTIF('記入用名簿'!$B$3:$B$56,$G12)=0,0,VLOOKUP($G12,'記入用名簿'!$B$3:$E$56,4,FALSE))</f>
        <v>0</v>
      </c>
    </row>
    <row r="13" spans="1:9" ht="13.5">
      <c r="A13" s="57">
        <v>6</v>
      </c>
      <c r="B13" s="2">
        <v>61</v>
      </c>
      <c r="C13" s="5" t="str">
        <f>IF(COUNTIF('記入用名簿'!$B$3:$B$56,$B13)=0,0,VLOOKUP($B13,'記入用名簿'!$B$3:$E$56,3,FALSE))</f>
        <v>丸野　晏奈</v>
      </c>
      <c r="D13" s="5" t="str">
        <f>IF(COUNTIF('記入用名簿'!$B$3:$B$56,$B13)=0,0,VLOOKUP($B13,'記入用名簿'!$B$3:$E$56,4,FALSE))</f>
        <v>城西</v>
      </c>
      <c r="F13" s="57">
        <v>38</v>
      </c>
      <c r="G13" s="2">
        <v>381</v>
      </c>
      <c r="H13" s="5">
        <f>IF(COUNTIF('記入用名簿'!$B$3:$B$56,$G13)=0,0,VLOOKUP($G13,'記入用名簿'!$B$3:$E$56,3,FALSE))</f>
        <v>0</v>
      </c>
      <c r="I13" s="5">
        <f>IF(COUNTIF('記入用名簿'!$B$3:$B$56,$G13)=0,0,VLOOKUP($G13,'記入用名簿'!$B$3:$E$56,4,FALSE))</f>
        <v>0</v>
      </c>
    </row>
    <row r="14" spans="1:9" ht="13.5">
      <c r="A14" s="57"/>
      <c r="B14" s="3">
        <v>62</v>
      </c>
      <c r="C14" s="6" t="str">
        <f>IF(COUNTIF('記入用名簿'!$B$3:$B$56,$B14)=0,0,VLOOKUP($B14,'記入用名簿'!$B$3:$E$56,3,FALSE))</f>
        <v>上松瀬　美紅</v>
      </c>
      <c r="D14" s="8" t="str">
        <f>IF(COUNTIF('記入用名簿'!$B$3:$B$56,$B14)=0,0,VLOOKUP($B14,'記入用名簿'!$B$3:$E$56,4,FALSE))</f>
        <v>城西</v>
      </c>
      <c r="F14" s="57"/>
      <c r="G14" s="3">
        <v>382</v>
      </c>
      <c r="H14" s="6">
        <f>IF(COUNTIF('記入用名簿'!$B$3:$B$56,$G14)=0,0,VLOOKUP($G14,'記入用名簿'!$B$3:$E$56,3,FALSE))</f>
        <v>0</v>
      </c>
      <c r="I14" s="8">
        <f>IF(COUNTIF('記入用名簿'!$B$3:$B$56,$G14)=0,0,VLOOKUP($G14,'記入用名簿'!$B$3:$E$56,4,FALSE))</f>
        <v>0</v>
      </c>
    </row>
    <row r="15" spans="1:9" ht="13.5">
      <c r="A15" s="57">
        <v>7</v>
      </c>
      <c r="B15" s="2">
        <v>71</v>
      </c>
      <c r="C15" s="5">
        <f>IF(COUNTIF('記入用名簿'!$B$3:$B$56,$B15)=0,0,VLOOKUP($B15,'記入用名簿'!$B$3:$E$56,3,FALSE))</f>
        <v>0</v>
      </c>
      <c r="D15" s="5">
        <f>IF(COUNTIF('記入用名簿'!$B$3:$B$56,$B15)=0,0,VLOOKUP($B15,'記入用名簿'!$B$3:$E$56,4,FALSE))</f>
        <v>0</v>
      </c>
      <c r="F15" s="57">
        <v>39</v>
      </c>
      <c r="G15" s="2">
        <v>391</v>
      </c>
      <c r="H15" s="5">
        <f>IF(COUNTIF('記入用名簿'!$B$3:$B$56,$G15)=0,0,VLOOKUP($G15,'記入用名簿'!$B$3:$E$56,3,FALSE))</f>
        <v>0</v>
      </c>
      <c r="I15" s="5">
        <f>IF(COUNTIF('記入用名簿'!$B$3:$B$56,$G15)=0,0,VLOOKUP($G15,'記入用名簿'!$B$3:$E$56,4,FALSE))</f>
        <v>0</v>
      </c>
    </row>
    <row r="16" spans="1:9" ht="13.5">
      <c r="A16" s="57"/>
      <c r="B16" s="3">
        <v>72</v>
      </c>
      <c r="C16" s="6">
        <f>IF(COUNTIF('記入用名簿'!$B$3:$B$56,$B16)=0,0,VLOOKUP($B16,'記入用名簿'!$B$3:$E$56,3,FALSE))</f>
        <v>0</v>
      </c>
      <c r="D16" s="8">
        <f>IF(COUNTIF('記入用名簿'!$B$3:$B$56,$B16)=0,0,VLOOKUP($B16,'記入用名簿'!$B$3:$E$56,4,FALSE))</f>
        <v>0</v>
      </c>
      <c r="F16" s="57"/>
      <c r="G16" s="3">
        <v>392</v>
      </c>
      <c r="H16" s="6">
        <f>IF(COUNTIF('記入用名簿'!$B$3:$B$56,$G16)=0,0,VLOOKUP($G16,'記入用名簿'!$B$3:$E$56,3,FALSE))</f>
        <v>0</v>
      </c>
      <c r="I16" s="8">
        <f>IF(COUNTIF('記入用名簿'!$B$3:$B$56,$G16)=0,0,VLOOKUP($G16,'記入用名簿'!$B$3:$E$56,4,FALSE))</f>
        <v>0</v>
      </c>
    </row>
    <row r="17" spans="1:9" ht="13.5">
      <c r="A17" s="57">
        <v>8</v>
      </c>
      <c r="B17" s="2">
        <v>81</v>
      </c>
      <c r="C17" s="5" t="str">
        <f>IF(COUNTIF('記入用名簿'!$B$3:$B$56,$B17)=0,0,VLOOKUP($B17,'記入用名簿'!$B$3:$E$56,3,FALSE))</f>
        <v>藤田　あかね</v>
      </c>
      <c r="D17" s="5" t="str">
        <f>IF(COUNTIF('記入用名簿'!$B$3:$B$56,$B17)=0,0,VLOOKUP($B17,'記入用名簿'!$B$3:$E$56,4,FALSE))</f>
        <v>鹿児島純心女子</v>
      </c>
      <c r="F17" s="57">
        <v>40</v>
      </c>
      <c r="G17" s="2">
        <v>401</v>
      </c>
      <c r="H17" s="5">
        <f>IF(COUNTIF('記入用名簿'!$B$3:$B$56,$G17)=0,0,VLOOKUP($G17,'記入用名簿'!$B$3:$E$56,3,FALSE))</f>
        <v>0</v>
      </c>
      <c r="I17" s="5">
        <f>IF(COUNTIF('記入用名簿'!$B$3:$B$56,$G17)=0,0,VLOOKUP($G17,'記入用名簿'!$B$3:$E$56,4,FALSE))</f>
        <v>0</v>
      </c>
    </row>
    <row r="18" spans="1:9" ht="13.5">
      <c r="A18" s="57"/>
      <c r="B18" s="3">
        <v>82</v>
      </c>
      <c r="C18" s="6" t="str">
        <f>IF(COUNTIF('記入用名簿'!$B$3:$B$56,$B18)=0,0,VLOOKUP($B18,'記入用名簿'!$B$3:$E$56,3,FALSE))</f>
        <v>吉村　茜梨沙</v>
      </c>
      <c r="D18" s="8" t="str">
        <f>IF(COUNTIF('記入用名簿'!$B$3:$B$56,$B18)=0,0,VLOOKUP($B18,'記入用名簿'!$B$3:$E$56,4,FALSE))</f>
        <v>鹿児島純心女子</v>
      </c>
      <c r="F18" s="57"/>
      <c r="G18" s="3">
        <v>402</v>
      </c>
      <c r="H18" s="6">
        <f>IF(COUNTIF('記入用名簿'!$B$3:$B$56,$G18)=0,0,VLOOKUP($G18,'記入用名簿'!$B$3:$E$56,3,FALSE))</f>
        <v>0</v>
      </c>
      <c r="I18" s="8">
        <f>IF(COUNTIF('記入用名簿'!$B$3:$B$56,$G18)=0,0,VLOOKUP($G18,'記入用名簿'!$B$3:$E$56,4,FALSE))</f>
        <v>0</v>
      </c>
    </row>
    <row r="19" spans="1:9" ht="13.5">
      <c r="A19" s="57">
        <v>9</v>
      </c>
      <c r="B19" s="2">
        <v>91</v>
      </c>
      <c r="C19" s="5" t="str">
        <f>IF(COUNTIF('記入用名簿'!$B$3:$B$56,$B19)=0,0,VLOOKUP($B19,'記入用名簿'!$B$3:$E$56,3,FALSE))</f>
        <v>谷迫　佳弥乃</v>
      </c>
      <c r="D19" s="5" t="str">
        <f>IF(COUNTIF('記入用名簿'!$B$3:$B$56,$B19)=0,0,VLOOKUP($B19,'記入用名簿'!$B$3:$E$56,4,FALSE))</f>
        <v>西陵</v>
      </c>
      <c r="F19" s="57">
        <v>41</v>
      </c>
      <c r="G19" s="2">
        <v>411</v>
      </c>
      <c r="H19" s="5">
        <f>IF(COUNTIF('記入用名簿'!$B$3:$B$56,$G19)=0,0,VLOOKUP($G19,'記入用名簿'!$B$3:$E$56,3,FALSE))</f>
        <v>0</v>
      </c>
      <c r="I19" s="5">
        <f>IF(COUNTIF('記入用名簿'!$B$3:$B$56,$G19)=0,0,VLOOKUP($G19,'記入用名簿'!$B$3:$E$56,4,FALSE))</f>
        <v>0</v>
      </c>
    </row>
    <row r="20" spans="1:9" ht="13.5">
      <c r="A20" s="57"/>
      <c r="B20" s="3">
        <v>92</v>
      </c>
      <c r="C20" s="6" t="str">
        <f>IF(COUNTIF('記入用名簿'!$B$3:$B$56,$B20)=0,0,VLOOKUP($B20,'記入用名簿'!$B$3:$E$56,3,FALSE))</f>
        <v>越智　あすか</v>
      </c>
      <c r="D20" s="8" t="str">
        <f>IF(COUNTIF('記入用名簿'!$B$3:$B$56,$B20)=0,0,VLOOKUP($B20,'記入用名簿'!$B$3:$E$56,4,FALSE))</f>
        <v>西陵</v>
      </c>
      <c r="F20" s="57"/>
      <c r="G20" s="3">
        <v>412</v>
      </c>
      <c r="H20" s="6">
        <f>IF(COUNTIF('記入用名簿'!$B$3:$B$56,$G20)=0,0,VLOOKUP($G20,'記入用名簿'!$B$3:$E$56,3,FALSE))</f>
        <v>0</v>
      </c>
      <c r="I20" s="8">
        <f>IF(COUNTIF('記入用名簿'!$B$3:$B$56,$G20)=0,0,VLOOKUP($G20,'記入用名簿'!$B$3:$E$56,4,FALSE))</f>
        <v>0</v>
      </c>
    </row>
    <row r="21" spans="1:9" ht="13.5">
      <c r="A21" s="57">
        <v>10</v>
      </c>
      <c r="B21" s="2">
        <v>101</v>
      </c>
      <c r="C21" s="5">
        <f>IF(COUNTIF('記入用名簿'!$B$3:$B$56,$B21)=0,0,VLOOKUP($B21,'記入用名簿'!$B$3:$E$56,3,FALSE))</f>
        <v>0</v>
      </c>
      <c r="D21" s="5">
        <f>IF(COUNTIF('記入用名簿'!$B$3:$B$56,$B21)=0,0,VLOOKUP($B21,'記入用名簿'!$B$3:$E$56,4,FALSE))</f>
        <v>0</v>
      </c>
      <c r="F21" s="57">
        <v>42</v>
      </c>
      <c r="G21" s="2">
        <v>421</v>
      </c>
      <c r="H21" s="5">
        <f>IF(COUNTIF('記入用名簿'!$B$3:$B$56,$G21)=0,0,VLOOKUP($G21,'記入用名簿'!$B$3:$E$56,3,FALSE))</f>
        <v>0</v>
      </c>
      <c r="I21" s="5">
        <f>IF(COUNTIF('記入用名簿'!$B$3:$B$56,$G21)=0,0,VLOOKUP($G21,'記入用名簿'!$B$3:$E$56,4,FALSE))</f>
        <v>0</v>
      </c>
    </row>
    <row r="22" spans="1:9" ht="13.5">
      <c r="A22" s="57"/>
      <c r="B22" s="3">
        <v>102</v>
      </c>
      <c r="C22" s="6">
        <f>IF(COUNTIF('記入用名簿'!$B$3:$B$56,$B22)=0,0,VLOOKUP($B22,'記入用名簿'!$B$3:$E$56,3,FALSE))</f>
        <v>0</v>
      </c>
      <c r="D22" s="8">
        <f>IF(COUNTIF('記入用名簿'!$B$3:$B$56,$B22)=0,0,VLOOKUP($B22,'記入用名簿'!$B$3:$E$56,4,FALSE))</f>
        <v>0</v>
      </c>
      <c r="F22" s="57"/>
      <c r="G22" s="3">
        <v>422</v>
      </c>
      <c r="H22" s="6">
        <f>IF(COUNTIF('記入用名簿'!$B$3:$B$56,$G22)=0,0,VLOOKUP($G22,'記入用名簿'!$B$3:$E$56,3,FALSE))</f>
        <v>0</v>
      </c>
      <c r="I22" s="8">
        <f>IF(COUNTIF('記入用名簿'!$B$3:$B$56,$G22)=0,0,VLOOKUP($G22,'記入用名簿'!$B$3:$E$56,4,FALSE))</f>
        <v>0</v>
      </c>
    </row>
    <row r="23" spans="1:9" ht="13.5">
      <c r="A23" s="57">
        <v>11</v>
      </c>
      <c r="B23" s="2">
        <v>111</v>
      </c>
      <c r="C23" s="5" t="str">
        <f>IF(COUNTIF('記入用名簿'!$B$3:$B$56,$B23)=0,0,VLOOKUP($B23,'記入用名簿'!$B$3:$E$56,3,FALSE))</f>
        <v>伴野　里紗</v>
      </c>
      <c r="D23" s="5" t="str">
        <f>IF(COUNTIF('記入用名簿'!$B$3:$B$56,$B23)=0,0,VLOOKUP($B23,'記入用名簿'!$B$3:$E$56,4,FALSE))</f>
        <v>志學館中等部</v>
      </c>
      <c r="F23" s="57">
        <v>43</v>
      </c>
      <c r="G23" s="2">
        <v>431</v>
      </c>
      <c r="H23" s="5">
        <f>IF(COUNTIF('記入用名簿'!$B$3:$B$56,$G23)=0,0,VLOOKUP($G23,'記入用名簿'!$B$3:$E$56,3,FALSE))</f>
        <v>0</v>
      </c>
      <c r="I23" s="5">
        <f>IF(COUNTIF('記入用名簿'!$B$3:$B$56,$G23)=0,0,VLOOKUP($G23,'記入用名簿'!$B$3:$E$56,4,FALSE))</f>
        <v>0</v>
      </c>
    </row>
    <row r="24" spans="1:9" ht="13.5">
      <c r="A24" s="57"/>
      <c r="B24" s="3">
        <v>112</v>
      </c>
      <c r="C24" s="6" t="str">
        <f>IF(COUNTIF('記入用名簿'!$B$3:$B$56,$B24)=0,0,VLOOKUP($B24,'記入用名簿'!$B$3:$E$56,3,FALSE))</f>
        <v>山元　更紗</v>
      </c>
      <c r="D24" s="8" t="str">
        <f>IF(COUNTIF('記入用名簿'!$B$3:$B$56,$B24)=0,0,VLOOKUP($B24,'記入用名簿'!$B$3:$E$56,4,FALSE))</f>
        <v>志學館中等部</v>
      </c>
      <c r="F24" s="57"/>
      <c r="G24" s="3">
        <v>432</v>
      </c>
      <c r="H24" s="6">
        <f>IF(COUNTIF('記入用名簿'!$B$3:$B$56,$G24)=0,0,VLOOKUP($G24,'記入用名簿'!$B$3:$E$56,3,FALSE))</f>
        <v>0</v>
      </c>
      <c r="I24" s="8">
        <f>IF(COUNTIF('記入用名簿'!$B$3:$B$56,$G24)=0,0,VLOOKUP($G24,'記入用名簿'!$B$3:$E$56,4,FALSE))</f>
        <v>0</v>
      </c>
    </row>
    <row r="25" spans="1:9" ht="13.5">
      <c r="A25" s="57">
        <v>12</v>
      </c>
      <c r="B25" s="2">
        <v>121</v>
      </c>
      <c r="C25" s="5" t="str">
        <f>IF(COUNTIF('記入用名簿'!$B$3:$B$56,$B25)=0,0,VLOOKUP($B25,'記入用名簿'!$B$3:$E$56,3,FALSE))</f>
        <v>宮ヶ迫　塔子</v>
      </c>
      <c r="D25" s="5" t="str">
        <f>IF(COUNTIF('記入用名簿'!$B$3:$B$56,$B25)=0,0,VLOOKUP($B25,'記入用名簿'!$B$3:$E$56,4,FALSE))</f>
        <v>城西</v>
      </c>
      <c r="F25" s="57">
        <v>44</v>
      </c>
      <c r="G25" s="2">
        <v>441</v>
      </c>
      <c r="H25" s="5">
        <f>IF(COUNTIF('記入用名簿'!$B$3:$B$56,$G25)=0,0,VLOOKUP($G25,'記入用名簿'!$B$3:$E$56,3,FALSE))</f>
        <v>0</v>
      </c>
      <c r="I25" s="5">
        <f>IF(COUNTIF('記入用名簿'!$B$3:$B$56,$G25)=0,0,VLOOKUP($G25,'記入用名簿'!$B$3:$E$56,4,FALSE))</f>
        <v>0</v>
      </c>
    </row>
    <row r="26" spans="1:9" ht="13.5">
      <c r="A26" s="57"/>
      <c r="B26" s="3">
        <v>122</v>
      </c>
      <c r="C26" s="6" t="str">
        <f>IF(COUNTIF('記入用名簿'!$B$3:$B$56,$B26)=0,0,VLOOKUP($B26,'記入用名簿'!$B$3:$E$56,3,FALSE))</f>
        <v>矢野　瞳</v>
      </c>
      <c r="D26" s="8" t="str">
        <f>IF(COUNTIF('記入用名簿'!$B$3:$B$56,$B26)=0,0,VLOOKUP($B26,'記入用名簿'!$B$3:$E$56,4,FALSE))</f>
        <v>城西</v>
      </c>
      <c r="F26" s="57"/>
      <c r="G26" s="3">
        <v>442</v>
      </c>
      <c r="H26" s="6">
        <f>IF(COUNTIF('記入用名簿'!$B$3:$B$56,$G26)=0,0,VLOOKUP($G26,'記入用名簿'!$B$3:$E$56,3,FALSE))</f>
        <v>0</v>
      </c>
      <c r="I26" s="8">
        <f>IF(COUNTIF('記入用名簿'!$B$3:$B$56,$G26)=0,0,VLOOKUP($G26,'記入用名簿'!$B$3:$E$56,4,FALSE))</f>
        <v>0</v>
      </c>
    </row>
    <row r="27" spans="1:9" ht="13.5">
      <c r="A27" s="57">
        <v>13</v>
      </c>
      <c r="B27" s="2">
        <v>131</v>
      </c>
      <c r="C27" s="5" t="str">
        <f>IF(COUNTIF('記入用名簿'!$B$3:$B$56,$B27)=0,0,VLOOKUP($B27,'記入用名簿'!$B$3:$E$56,3,FALSE))</f>
        <v>沢田　志緒理</v>
      </c>
      <c r="D27" s="5" t="str">
        <f>IF(COUNTIF('記入用名簿'!$B$3:$B$56,$B27)=0,0,VLOOKUP($B27,'記入用名簿'!$B$3:$E$56,4,FALSE))</f>
        <v>出水</v>
      </c>
      <c r="F27" s="57">
        <v>45</v>
      </c>
      <c r="G27" s="2">
        <v>451</v>
      </c>
      <c r="H27" s="5">
        <f>IF(COUNTIF('記入用名簿'!$B$3:$B$56,$G27)=0,0,VLOOKUP($G27,'記入用名簿'!$B$3:$E$56,3,FALSE))</f>
        <v>0</v>
      </c>
      <c r="I27" s="5">
        <f>IF(COUNTIF('記入用名簿'!$B$3:$B$56,$G27)=0,0,VLOOKUP($G27,'記入用名簿'!$B$3:$E$56,4,FALSE))</f>
        <v>0</v>
      </c>
    </row>
    <row r="28" spans="1:9" ht="13.5">
      <c r="A28" s="57"/>
      <c r="B28" s="3">
        <v>132</v>
      </c>
      <c r="C28" s="6" t="str">
        <f>IF(COUNTIF('記入用名簿'!$B$3:$B$56,$B28)=0,0,VLOOKUP($B28,'記入用名簿'!$B$3:$E$56,3,FALSE))</f>
        <v>日置　茉美</v>
      </c>
      <c r="D28" s="8" t="str">
        <f>IF(COUNTIF('記入用名簿'!$B$3:$B$56,$B28)=0,0,VLOOKUP($B28,'記入用名簿'!$B$3:$E$56,4,FALSE))</f>
        <v>出水</v>
      </c>
      <c r="F28" s="57"/>
      <c r="G28" s="3">
        <v>452</v>
      </c>
      <c r="H28" s="6">
        <f>IF(COUNTIF('記入用名簿'!$B$3:$B$56,$G28)=0,0,VLOOKUP($G28,'記入用名簿'!$B$3:$E$56,3,FALSE))</f>
        <v>0</v>
      </c>
      <c r="I28" s="8">
        <f>IF(COUNTIF('記入用名簿'!$B$3:$B$56,$G28)=0,0,VLOOKUP($G28,'記入用名簿'!$B$3:$E$56,4,FALSE))</f>
        <v>0</v>
      </c>
    </row>
    <row r="29" spans="1:9" ht="13.5">
      <c r="A29" s="57">
        <v>14</v>
      </c>
      <c r="B29" s="2">
        <v>141</v>
      </c>
      <c r="C29" s="5" t="str">
        <f>IF(COUNTIF('記入用名簿'!$B$3:$B$56,$B29)=0,0,VLOOKUP($B29,'記入用名簿'!$B$3:$E$56,3,FALSE))</f>
        <v>川中　麻湖</v>
      </c>
      <c r="D29" s="5" t="str">
        <f>IF(COUNTIF('記入用名簿'!$B$3:$B$56,$B29)=0,0,VLOOKUP($B29,'記入用名簿'!$B$3:$E$56,4,FALSE))</f>
        <v>西紫原</v>
      </c>
      <c r="F29" s="57">
        <v>46</v>
      </c>
      <c r="G29" s="2">
        <v>461</v>
      </c>
      <c r="H29" s="5">
        <f>IF(COUNTIF('記入用名簿'!$B$3:$B$56,$G29)=0,0,VLOOKUP($G29,'記入用名簿'!$B$3:$E$56,3,FALSE))</f>
        <v>0</v>
      </c>
      <c r="I29" s="5">
        <f>IF(COUNTIF('記入用名簿'!$B$3:$B$56,$G29)=0,0,VLOOKUP($G29,'記入用名簿'!$B$3:$E$56,4,FALSE))</f>
        <v>0</v>
      </c>
    </row>
    <row r="30" spans="1:9" ht="13.5">
      <c r="A30" s="57"/>
      <c r="B30" s="3">
        <v>142</v>
      </c>
      <c r="C30" s="6" t="str">
        <f>IF(COUNTIF('記入用名簿'!$B$3:$B$56,$B30)=0,0,VLOOKUP($B30,'記入用名簿'!$B$3:$E$56,3,FALSE))</f>
        <v>寺内　礼那</v>
      </c>
      <c r="D30" s="8" t="str">
        <f>IF(COUNTIF('記入用名簿'!$B$3:$B$56,$B30)=0,0,VLOOKUP($B30,'記入用名簿'!$B$3:$E$56,4,FALSE))</f>
        <v>西紫原</v>
      </c>
      <c r="F30" s="57"/>
      <c r="G30" s="3">
        <v>462</v>
      </c>
      <c r="H30" s="6">
        <f>IF(COUNTIF('記入用名簿'!$B$3:$B$56,$G30)=0,0,VLOOKUP($G30,'記入用名簿'!$B$3:$E$56,3,FALSE))</f>
        <v>0</v>
      </c>
      <c r="I30" s="8">
        <f>IF(COUNTIF('記入用名簿'!$B$3:$B$56,$G30)=0,0,VLOOKUP($G30,'記入用名簿'!$B$3:$E$56,4,FALSE))</f>
        <v>0</v>
      </c>
    </row>
    <row r="31" spans="1:9" ht="13.5">
      <c r="A31" s="57">
        <v>15</v>
      </c>
      <c r="B31" s="2">
        <v>151</v>
      </c>
      <c r="C31" s="5" t="str">
        <f>IF(COUNTIF('記入用名簿'!$B$3:$B$56,$B31)=0,0,VLOOKUP($B31,'記入用名簿'!$B$3:$E$56,3,FALSE))</f>
        <v>東郷　麻美</v>
      </c>
      <c r="D31" s="5" t="str">
        <f>IF(COUNTIF('記入用名簿'!$B$3:$B$56,$B31)=0,0,VLOOKUP($B31,'記入用名簿'!$B$3:$E$56,4,FALSE))</f>
        <v>緑丘</v>
      </c>
      <c r="F31" s="57">
        <v>47</v>
      </c>
      <c r="G31" s="2">
        <v>471</v>
      </c>
      <c r="H31" s="5">
        <f>IF(COUNTIF('記入用名簿'!$B$3:$B$56,$G31)=0,0,VLOOKUP($G31,'記入用名簿'!$B$3:$E$56,3,FALSE))</f>
        <v>0</v>
      </c>
      <c r="I31" s="5">
        <f>IF(COUNTIF('記入用名簿'!$B$3:$B$56,$G31)=0,0,VLOOKUP($G31,'記入用名簿'!$B$3:$E$56,4,FALSE))</f>
        <v>0</v>
      </c>
    </row>
    <row r="32" spans="1:9" ht="13.5">
      <c r="A32" s="57"/>
      <c r="B32" s="3">
        <v>152</v>
      </c>
      <c r="C32" s="6" t="str">
        <f>IF(COUNTIF('記入用名簿'!$B$3:$B$56,$B32)=0,0,VLOOKUP($B32,'記入用名簿'!$B$3:$E$56,3,FALSE))</f>
        <v>岩下　知代</v>
      </c>
      <c r="D32" s="8" t="str">
        <f>IF(COUNTIF('記入用名簿'!$B$3:$B$56,$B32)=0,0,VLOOKUP($B32,'記入用名簿'!$B$3:$E$56,4,FALSE))</f>
        <v>緑丘</v>
      </c>
      <c r="F32" s="57"/>
      <c r="G32" s="3">
        <v>472</v>
      </c>
      <c r="H32" s="6">
        <f>IF(COUNTIF('記入用名簿'!$B$3:$B$56,$G32)=0,0,VLOOKUP($G32,'記入用名簿'!$B$3:$E$56,3,FALSE))</f>
        <v>0</v>
      </c>
      <c r="I32" s="8">
        <f>IF(COUNTIF('記入用名簿'!$B$3:$B$56,$G32)=0,0,VLOOKUP($G32,'記入用名簿'!$B$3:$E$56,4,FALSE))</f>
        <v>0</v>
      </c>
    </row>
    <row r="33" spans="1:9" ht="13.5">
      <c r="A33" s="57">
        <v>16</v>
      </c>
      <c r="B33" s="2">
        <v>161</v>
      </c>
      <c r="C33" s="5" t="str">
        <f>IF(COUNTIF('記入用名簿'!$B$3:$B$56,$B33)=0,0,VLOOKUP($B33,'記入用名簿'!$B$3:$E$56,3,FALSE))</f>
        <v>篠原　那々</v>
      </c>
      <c r="D33" s="5" t="str">
        <f>IF(COUNTIF('記入用名簿'!$B$3:$B$56,$B33)=0,0,VLOOKUP($B33,'記入用名簿'!$B$3:$E$56,4,FALSE))</f>
        <v>垂水中央</v>
      </c>
      <c r="F33" s="57">
        <v>48</v>
      </c>
      <c r="G33" s="2">
        <v>481</v>
      </c>
      <c r="H33" s="5">
        <f>IF(COUNTIF('記入用名簿'!$B$3:$B$56,$G33)=0,0,VLOOKUP($G33,'記入用名簿'!$B$3:$E$56,3,FALSE))</f>
        <v>0</v>
      </c>
      <c r="I33" s="5">
        <f>IF(COUNTIF('記入用名簿'!$B$3:$B$56,$G33)=0,0,VLOOKUP($G33,'記入用名簿'!$B$3:$E$56,4,FALSE))</f>
        <v>0</v>
      </c>
    </row>
    <row r="34" spans="1:9" ht="13.5">
      <c r="A34" s="57"/>
      <c r="B34" s="3">
        <v>162</v>
      </c>
      <c r="C34" s="6" t="str">
        <f>IF(COUNTIF('記入用名簿'!$B$3:$B$56,$B34)=0,0,VLOOKUP($B34,'記入用名簿'!$B$3:$E$56,3,FALSE))</f>
        <v>立山　愛美</v>
      </c>
      <c r="D34" s="8" t="str">
        <f>IF(COUNTIF('記入用名簿'!$B$3:$B$56,$B34)=0,0,VLOOKUP($B34,'記入用名簿'!$B$3:$E$56,4,FALSE))</f>
        <v>垂水中央</v>
      </c>
      <c r="F34" s="57"/>
      <c r="G34" s="3">
        <v>482</v>
      </c>
      <c r="H34" s="6">
        <f>IF(COUNTIF('記入用名簿'!$B$3:$B$56,$G34)=0,0,VLOOKUP($G34,'記入用名簿'!$B$3:$E$56,3,FALSE))</f>
        <v>0</v>
      </c>
      <c r="I34" s="8">
        <f>IF(COUNTIF('記入用名簿'!$B$3:$B$56,$G34)=0,0,VLOOKUP($G34,'記入用名簿'!$B$3:$E$56,4,FALSE))</f>
        <v>0</v>
      </c>
    </row>
    <row r="35" spans="1:9" ht="13.5">
      <c r="A35" s="57">
        <v>17</v>
      </c>
      <c r="B35" s="2">
        <v>171</v>
      </c>
      <c r="C35" s="5" t="str">
        <f>IF(COUNTIF('記入用名簿'!$B$3:$B$56,$B35)=0,0,VLOOKUP($B35,'記入用名簿'!$B$3:$E$56,3,FALSE))</f>
        <v>若松　万葉</v>
      </c>
      <c r="D35" s="5" t="str">
        <f>IF(COUNTIF('記入用名簿'!$B$3:$B$56,$B35)=0,0,VLOOKUP($B35,'記入用名簿'!$B$3:$E$56,4,FALSE))</f>
        <v>鹿児島純心女子</v>
      </c>
      <c r="F35" s="57">
        <v>49</v>
      </c>
      <c r="G35" s="2">
        <v>491</v>
      </c>
      <c r="H35" s="5">
        <f>IF(COUNTIF('記入用名簿'!$B$3:$B$56,$G35)=0,0,VLOOKUP($G35,'記入用名簿'!$B$3:$E$56,3,FALSE))</f>
        <v>0</v>
      </c>
      <c r="I35" s="5">
        <f>IF(COUNTIF('記入用名簿'!$B$3:$B$56,$G35)=0,0,VLOOKUP($G35,'記入用名簿'!$B$3:$E$56,4,FALSE))</f>
        <v>0</v>
      </c>
    </row>
    <row r="36" spans="1:9" ht="13.5">
      <c r="A36" s="57"/>
      <c r="B36" s="3">
        <v>172</v>
      </c>
      <c r="C36" s="6" t="str">
        <f>IF(COUNTIF('記入用名簿'!$B$3:$B$56,$B36)=0,0,VLOOKUP($B36,'記入用名簿'!$B$3:$E$56,3,FALSE))</f>
        <v>鮫島　咲季</v>
      </c>
      <c r="D36" s="8" t="str">
        <f>IF(COUNTIF('記入用名簿'!$B$3:$B$56,$B36)=0,0,VLOOKUP($B36,'記入用名簿'!$B$3:$E$56,4,FALSE))</f>
        <v>鹿児島純心女子</v>
      </c>
      <c r="F36" s="57"/>
      <c r="G36" s="3">
        <v>492</v>
      </c>
      <c r="H36" s="6">
        <f>IF(COUNTIF('記入用名簿'!$B$3:$B$56,$G36)=0,0,VLOOKUP($G36,'記入用名簿'!$B$3:$E$56,3,FALSE))</f>
        <v>0</v>
      </c>
      <c r="I36" s="8">
        <f>IF(COUNTIF('記入用名簿'!$B$3:$B$56,$G36)=0,0,VLOOKUP($G36,'記入用名簿'!$B$3:$E$56,4,FALSE))</f>
        <v>0</v>
      </c>
    </row>
    <row r="37" spans="1:9" ht="13.5">
      <c r="A37" s="57">
        <v>18</v>
      </c>
      <c r="B37" s="2">
        <v>181</v>
      </c>
      <c r="C37" s="5" t="str">
        <f>IF(COUNTIF('記入用名簿'!$B$3:$B$56,$B37)=0,0,VLOOKUP($B37,'記入用名簿'!$B$3:$E$56,3,FALSE))</f>
        <v>浜田　彩音</v>
      </c>
      <c r="D37" s="5" t="str">
        <f>IF(COUNTIF('記入用名簿'!$B$3:$B$56,$B37)=0,0,VLOOKUP($B37,'記入用名簿'!$B$3:$E$56,4,FALSE))</f>
        <v>城西</v>
      </c>
      <c r="F37" s="57">
        <v>50</v>
      </c>
      <c r="G37" s="2">
        <v>501</v>
      </c>
      <c r="H37" s="5">
        <f>IF(COUNTIF('記入用名簿'!$B$3:$B$56,$G37)=0,0,VLOOKUP($G37,'記入用名簿'!$B$3:$E$56,3,FALSE))</f>
        <v>0</v>
      </c>
      <c r="I37" s="5">
        <f>IF(COUNTIF('記入用名簿'!$B$3:$B$56,$G37)=0,0,VLOOKUP($G37,'記入用名簿'!$B$3:$E$56,4,FALSE))</f>
        <v>0</v>
      </c>
    </row>
    <row r="38" spans="1:9" ht="13.5">
      <c r="A38" s="57"/>
      <c r="B38" s="3">
        <v>182</v>
      </c>
      <c r="C38" s="6" t="str">
        <f>IF(COUNTIF('記入用名簿'!$B$3:$B$56,$B38)=0,0,VLOOKUP($B38,'記入用名簿'!$B$3:$E$56,3,FALSE))</f>
        <v>石塚　亜由美</v>
      </c>
      <c r="D38" s="8" t="str">
        <f>IF(COUNTIF('記入用名簿'!$B$3:$B$56,$B38)=0,0,VLOOKUP($B38,'記入用名簿'!$B$3:$E$56,4,FALSE))</f>
        <v>城西</v>
      </c>
      <c r="F38" s="57"/>
      <c r="G38" s="3">
        <v>502</v>
      </c>
      <c r="H38" s="6">
        <f>IF(COUNTIF('記入用名簿'!$B$3:$B$56,$G38)=0,0,VLOOKUP($G38,'記入用名簿'!$B$3:$E$56,3,FALSE))</f>
        <v>0</v>
      </c>
      <c r="I38" s="8">
        <f>IF(COUNTIF('記入用名簿'!$B$3:$B$56,$G38)=0,0,VLOOKUP($G38,'記入用名簿'!$B$3:$E$56,4,FALSE))</f>
        <v>0</v>
      </c>
    </row>
    <row r="39" spans="1:9" ht="13.5">
      <c r="A39" s="57">
        <v>19</v>
      </c>
      <c r="B39" s="2">
        <v>191</v>
      </c>
      <c r="C39" s="5" t="str">
        <f>IF(COUNTIF('記入用名簿'!$B$3:$B$56,$B39)=0,0,VLOOKUP($B39,'記入用名簿'!$B$3:$E$56,3,FALSE))</f>
        <v>前田　いづみ</v>
      </c>
      <c r="D39" s="5" t="str">
        <f>IF(COUNTIF('記入用名簿'!$B$3:$B$56,$B39)=0,0,VLOOKUP($B39,'記入用名簿'!$B$3:$E$56,4,FALSE))</f>
        <v>西紫原</v>
      </c>
      <c r="F39" s="57">
        <v>51</v>
      </c>
      <c r="G39" s="2">
        <v>511</v>
      </c>
      <c r="H39" s="5">
        <f>IF(COUNTIF('記入用名簿'!$B$3:$B$56,$G39)=0,0,VLOOKUP($G39,'記入用名簿'!$B$3:$E$56,3,FALSE))</f>
        <v>0</v>
      </c>
      <c r="I39" s="5">
        <f>IF(COUNTIF('記入用名簿'!$B$3:$B$56,$G39)=0,0,VLOOKUP($G39,'記入用名簿'!$B$3:$E$56,4,FALSE))</f>
        <v>0</v>
      </c>
    </row>
    <row r="40" spans="1:9" ht="13.5">
      <c r="A40" s="57"/>
      <c r="B40" s="3">
        <v>192</v>
      </c>
      <c r="C40" s="6" t="str">
        <f>IF(COUNTIF('記入用名簿'!$B$3:$B$56,$B40)=0,0,VLOOKUP($B40,'記入用名簿'!$B$3:$E$56,3,FALSE))</f>
        <v>福元　真子</v>
      </c>
      <c r="D40" s="8" t="str">
        <f>IF(COUNTIF('記入用名簿'!$B$3:$B$56,$B40)=0,0,VLOOKUP($B40,'記入用名簿'!$B$3:$E$56,4,FALSE))</f>
        <v>西紫原</v>
      </c>
      <c r="F40" s="57"/>
      <c r="G40" s="3">
        <v>512</v>
      </c>
      <c r="H40" s="6">
        <f>IF(COUNTIF('記入用名簿'!$B$3:$B$56,$G40)=0,0,VLOOKUP($G40,'記入用名簿'!$B$3:$E$56,3,FALSE))</f>
        <v>0</v>
      </c>
      <c r="I40" s="8">
        <f>IF(COUNTIF('記入用名簿'!$B$3:$B$56,$G40)=0,0,VLOOKUP($G40,'記入用名簿'!$B$3:$E$56,4,FALSE))</f>
        <v>0</v>
      </c>
    </row>
    <row r="41" spans="1:9" ht="13.5">
      <c r="A41" s="57">
        <v>20</v>
      </c>
      <c r="B41" s="2">
        <v>201</v>
      </c>
      <c r="C41" s="5" t="str">
        <f>IF(COUNTIF('記入用名簿'!$B$3:$B$56,$B41)=0,0,VLOOKUP($B41,'記入用名簿'!$B$3:$E$56,3,FALSE))</f>
        <v>増田　汐里</v>
      </c>
      <c r="D41" s="5" t="str">
        <f>IF(COUNTIF('記入用名簿'!$B$3:$B$56,$B41)=0,0,VLOOKUP($B41,'記入用名簿'!$B$3:$E$56,4,FALSE))</f>
        <v>西陵</v>
      </c>
      <c r="F41" s="57">
        <v>52</v>
      </c>
      <c r="G41" s="2">
        <v>521</v>
      </c>
      <c r="H41" s="5">
        <f>IF(COUNTIF('記入用名簿'!$B$3:$B$56,$G41)=0,0,VLOOKUP($G41,'記入用名簿'!$B$3:$E$56,3,FALSE))</f>
        <v>0</v>
      </c>
      <c r="I41" s="5">
        <f>IF(COUNTIF('記入用名簿'!$B$3:$B$56,$G41)=0,0,VLOOKUP($G41,'記入用名簿'!$B$3:$E$56,4,FALSE))</f>
        <v>0</v>
      </c>
    </row>
    <row r="42" spans="1:9" ht="13.5">
      <c r="A42" s="57"/>
      <c r="B42" s="3">
        <v>202</v>
      </c>
      <c r="C42" s="6" t="str">
        <f>IF(COUNTIF('記入用名簿'!$B$3:$B$56,$B42)=0,0,VLOOKUP($B42,'記入用名簿'!$B$3:$E$56,3,FALSE))</f>
        <v>福山　茜</v>
      </c>
      <c r="D42" s="8" t="str">
        <f>IF(COUNTIF('記入用名簿'!$B$3:$B$56,$B42)=0,0,VLOOKUP($B42,'記入用名簿'!$B$3:$E$56,4,FALSE))</f>
        <v>西陵</v>
      </c>
      <c r="F42" s="57"/>
      <c r="G42" s="3">
        <v>522</v>
      </c>
      <c r="H42" s="6">
        <f>IF(COUNTIF('記入用名簿'!$B$3:$B$56,$G42)=0,0,VLOOKUP($G42,'記入用名簿'!$B$3:$E$56,3,FALSE))</f>
        <v>0</v>
      </c>
      <c r="I42" s="8">
        <f>IF(COUNTIF('記入用名簿'!$B$3:$B$56,$G42)=0,0,VLOOKUP($G42,'記入用名簿'!$B$3:$E$56,4,FALSE))</f>
        <v>0</v>
      </c>
    </row>
    <row r="43" spans="1:9" ht="13.5">
      <c r="A43" s="57">
        <v>21</v>
      </c>
      <c r="B43" s="2">
        <v>211</v>
      </c>
      <c r="C43" s="5" t="str">
        <f>IF(COUNTIF('記入用名簿'!$B$3:$B$56,$B43)=0,0,VLOOKUP($B43,'記入用名簿'!$B$3:$E$56,3,FALSE))</f>
        <v>岩下　輝星</v>
      </c>
      <c r="D43" s="5" t="str">
        <f>IF(COUNTIF('記入用名簿'!$B$3:$B$56,$B43)=0,0,VLOOKUP($B43,'記入用名簿'!$B$3:$E$56,4,FALSE))</f>
        <v>出水</v>
      </c>
      <c r="F43" s="57">
        <v>53</v>
      </c>
      <c r="G43" s="2">
        <v>531</v>
      </c>
      <c r="H43" s="5">
        <f>IF(COUNTIF('記入用名簿'!$B$3:$B$56,$G43)=0,0,VLOOKUP($G43,'記入用名簿'!$B$3:$E$56,3,FALSE))</f>
        <v>0</v>
      </c>
      <c r="I43" s="5">
        <f>IF(COUNTIF('記入用名簿'!$B$3:$B$56,$G43)=0,0,VLOOKUP($G43,'記入用名簿'!$B$3:$E$56,4,FALSE))</f>
        <v>0</v>
      </c>
    </row>
    <row r="44" spans="1:9" ht="13.5">
      <c r="A44" s="57"/>
      <c r="B44" s="3">
        <v>212</v>
      </c>
      <c r="C44" s="6" t="str">
        <f>IF(COUNTIF('記入用名簿'!$B$3:$B$56,$B44)=0,0,VLOOKUP($B44,'記入用名簿'!$B$3:$E$56,3,FALSE))</f>
        <v>淵上　菜々</v>
      </c>
      <c r="D44" s="8" t="str">
        <f>IF(COUNTIF('記入用名簿'!$B$3:$B$56,$B44)=0,0,VLOOKUP($B44,'記入用名簿'!$B$3:$E$56,4,FALSE))</f>
        <v>出水</v>
      </c>
      <c r="F44" s="57"/>
      <c r="G44" s="3">
        <v>532</v>
      </c>
      <c r="H44" s="6">
        <f>IF(COUNTIF('記入用名簿'!$B$3:$B$56,$G44)=0,0,VLOOKUP($G44,'記入用名簿'!$B$3:$E$56,3,FALSE))</f>
        <v>0</v>
      </c>
      <c r="I44" s="8">
        <f>IF(COUNTIF('記入用名簿'!$B$3:$B$56,$G44)=0,0,VLOOKUP($G44,'記入用名簿'!$B$3:$E$56,4,FALSE))</f>
        <v>0</v>
      </c>
    </row>
    <row r="45" spans="1:9" ht="13.5">
      <c r="A45" s="57">
        <v>22</v>
      </c>
      <c r="B45" s="2">
        <v>221</v>
      </c>
      <c r="C45" s="5" t="str">
        <f>IF(COUNTIF('記入用名簿'!$B$3:$B$56,$B45)=0,0,VLOOKUP($B45,'記入用名簿'!$B$3:$E$56,3,FALSE))</f>
        <v>秋月　梨那</v>
      </c>
      <c r="D45" s="5" t="str">
        <f>IF(COUNTIF('記入用名簿'!$B$3:$B$56,$B45)=0,0,VLOOKUP($B45,'記入用名簿'!$B$3:$E$56,4,FALSE))</f>
        <v>伊敷台</v>
      </c>
      <c r="F45" s="57">
        <v>54</v>
      </c>
      <c r="G45" s="2">
        <v>541</v>
      </c>
      <c r="H45" s="5">
        <f>IF(COUNTIF('記入用名簿'!$B$3:$B$56,$G45)=0,0,VLOOKUP($G45,'記入用名簿'!$B$3:$E$56,3,FALSE))</f>
        <v>0</v>
      </c>
      <c r="I45" s="5">
        <f>IF(COUNTIF('記入用名簿'!$B$3:$B$56,$G45)=0,0,VLOOKUP($G45,'記入用名簿'!$B$3:$E$56,4,FALSE))</f>
        <v>0</v>
      </c>
    </row>
    <row r="46" spans="1:9" ht="13.5">
      <c r="A46" s="57"/>
      <c r="B46" s="3">
        <v>222</v>
      </c>
      <c r="C46" s="6" t="str">
        <f>IF(COUNTIF('記入用名簿'!$B$3:$B$56,$B46)=0,0,VLOOKUP($B46,'記入用名簿'!$B$3:$E$56,3,FALSE))</f>
        <v>田村　明莉</v>
      </c>
      <c r="D46" s="8" t="str">
        <f>IF(COUNTIF('記入用名簿'!$B$3:$B$56,$B46)=0,0,VLOOKUP($B46,'記入用名簿'!$B$3:$E$56,4,FALSE))</f>
        <v>伊敷台</v>
      </c>
      <c r="F46" s="57"/>
      <c r="G46" s="3">
        <v>542</v>
      </c>
      <c r="H46" s="6">
        <f>IF(COUNTIF('記入用名簿'!$B$3:$B$56,$G46)=0,0,VLOOKUP($G46,'記入用名簿'!$B$3:$E$56,3,FALSE))</f>
        <v>0</v>
      </c>
      <c r="I46" s="8">
        <f>IF(COUNTIF('記入用名簿'!$B$3:$B$56,$G46)=0,0,VLOOKUP($G46,'記入用名簿'!$B$3:$E$56,4,FALSE))</f>
        <v>0</v>
      </c>
    </row>
    <row r="47" spans="1:9" ht="13.5">
      <c r="A47" s="57">
        <v>23</v>
      </c>
      <c r="B47" s="2">
        <v>231</v>
      </c>
      <c r="C47" s="5">
        <f>IF(COUNTIF('記入用名簿'!$B$3:$B$56,$B47)=0,0,VLOOKUP($B47,'記入用名簿'!$B$3:$E$56,3,FALSE))</f>
        <v>0</v>
      </c>
      <c r="D47" s="5">
        <f>IF(COUNTIF('記入用名簿'!$B$3:$B$56,$B47)=0,0,VLOOKUP($B47,'記入用名簿'!$B$3:$E$56,4,FALSE))</f>
        <v>0</v>
      </c>
      <c r="F47" s="57">
        <v>55</v>
      </c>
      <c r="G47" s="2">
        <v>551</v>
      </c>
      <c r="H47" s="5">
        <f>IF(COUNTIF('記入用名簿'!$B$3:$B$56,$G47)=0,0,VLOOKUP($G47,'記入用名簿'!$B$3:$E$56,3,FALSE))</f>
        <v>0</v>
      </c>
      <c r="I47" s="5">
        <f>IF(COUNTIF('記入用名簿'!$B$3:$B$56,$G47)=0,0,VLOOKUP($G47,'記入用名簿'!$B$3:$E$56,4,FALSE))</f>
        <v>0</v>
      </c>
    </row>
    <row r="48" spans="1:9" ht="13.5">
      <c r="A48" s="57"/>
      <c r="B48" s="3">
        <v>232</v>
      </c>
      <c r="C48" s="6">
        <f>IF(COUNTIF('記入用名簿'!$B$3:$B$56,$B48)=0,0,VLOOKUP($B48,'記入用名簿'!$B$3:$E$56,3,FALSE))</f>
        <v>0</v>
      </c>
      <c r="D48" s="8">
        <f>IF(COUNTIF('記入用名簿'!$B$3:$B$56,$B48)=0,0,VLOOKUP($B48,'記入用名簿'!$B$3:$E$56,4,FALSE))</f>
        <v>0</v>
      </c>
      <c r="F48" s="57"/>
      <c r="G48" s="3">
        <v>552</v>
      </c>
      <c r="H48" s="6">
        <f>IF(COUNTIF('記入用名簿'!$B$3:$B$56,$G48)=0,0,VLOOKUP($G48,'記入用名簿'!$B$3:$E$56,3,FALSE))</f>
        <v>0</v>
      </c>
      <c r="I48" s="8">
        <f>IF(COUNTIF('記入用名簿'!$B$3:$B$56,$G48)=0,0,VLOOKUP($G48,'記入用名簿'!$B$3:$E$56,4,FALSE))</f>
        <v>0</v>
      </c>
    </row>
    <row r="49" spans="1:9" ht="13.5">
      <c r="A49" s="57">
        <v>24</v>
      </c>
      <c r="B49" s="2">
        <v>241</v>
      </c>
      <c r="C49" s="5" t="str">
        <f>IF(COUNTIF('記入用名簿'!$B$3:$B$56,$B49)=0,0,VLOOKUP($B49,'記入用名簿'!$B$3:$E$56,3,FALSE))</f>
        <v>丸山　美蘭</v>
      </c>
      <c r="D49" s="5" t="str">
        <f>IF(COUNTIF('記入用名簿'!$B$3:$B$56,$B49)=0,0,VLOOKUP($B49,'記入用名簿'!$B$3:$E$56,4,FALSE))</f>
        <v>垂水中央</v>
      </c>
      <c r="F49" s="57">
        <v>56</v>
      </c>
      <c r="G49" s="2">
        <v>561</v>
      </c>
      <c r="H49" s="5">
        <f>IF(COUNTIF('記入用名簿'!$B$3:$B$56,$G49)=0,0,VLOOKUP($G49,'記入用名簿'!$B$3:$E$56,3,FALSE))</f>
        <v>0</v>
      </c>
      <c r="I49" s="5">
        <f>IF(COUNTIF('記入用名簿'!$B$3:$B$56,$G49)=0,0,VLOOKUP($G49,'記入用名簿'!$B$3:$E$56,4,FALSE))</f>
        <v>0</v>
      </c>
    </row>
    <row r="50" spans="1:9" ht="13.5">
      <c r="A50" s="57"/>
      <c r="B50" s="3">
        <v>242</v>
      </c>
      <c r="C50" s="6" t="str">
        <f>IF(COUNTIF('記入用名簿'!$B$3:$B$56,$B50)=0,0,VLOOKUP($B50,'記入用名簿'!$B$3:$E$56,3,FALSE))</f>
        <v>永田　香菜子</v>
      </c>
      <c r="D50" s="8" t="str">
        <f>IF(COUNTIF('記入用名簿'!$B$3:$B$56,$B50)=0,0,VLOOKUP($B50,'記入用名簿'!$B$3:$E$56,4,FALSE))</f>
        <v>垂水中央</v>
      </c>
      <c r="F50" s="57"/>
      <c r="G50" s="3">
        <v>562</v>
      </c>
      <c r="H50" s="6">
        <f>IF(COUNTIF('記入用名簿'!$B$3:$B$56,$G50)=0,0,VLOOKUP($G50,'記入用名簿'!$B$3:$E$56,3,FALSE))</f>
        <v>0</v>
      </c>
      <c r="I50" s="8">
        <f>IF(COUNTIF('記入用名簿'!$B$3:$B$56,$G50)=0,0,VLOOKUP($G50,'記入用名簿'!$B$3:$E$56,4,FALSE))</f>
        <v>0</v>
      </c>
    </row>
    <row r="51" spans="1:9" ht="13.5">
      <c r="A51" s="57">
        <v>25</v>
      </c>
      <c r="B51" s="2">
        <v>251</v>
      </c>
      <c r="C51" s="5" t="str">
        <f>IF(COUNTIF('記入用名簿'!$B$3:$B$56,$B51)=0,0,VLOOKUP($B51,'記入用名簿'!$B$3:$E$56,3,FALSE))</f>
        <v>江籠　美桜</v>
      </c>
      <c r="D51" s="5" t="str">
        <f>IF(COUNTIF('記入用名簿'!$B$3:$B$56,$B51)=0,0,VLOOKUP($B51,'記入用名簿'!$B$3:$E$56,4,FALSE))</f>
        <v>鹿児島純心女子</v>
      </c>
      <c r="F51" s="57">
        <v>57</v>
      </c>
      <c r="G51" s="2">
        <v>571</v>
      </c>
      <c r="H51" s="5">
        <f>IF(COUNTIF('記入用名簿'!$B$3:$B$56,$G51)=0,0,VLOOKUP($G51,'記入用名簿'!$B$3:$E$56,3,FALSE))</f>
        <v>0</v>
      </c>
      <c r="I51" s="5">
        <f>IF(COUNTIF('記入用名簿'!$B$3:$B$56,$G51)=0,0,VLOOKUP($G51,'記入用名簿'!$B$3:$E$56,4,FALSE))</f>
        <v>0</v>
      </c>
    </row>
    <row r="52" spans="1:9" ht="13.5">
      <c r="A52" s="57"/>
      <c r="B52" s="3">
        <v>252</v>
      </c>
      <c r="C52" s="6" t="str">
        <f>IF(COUNTIF('記入用名簿'!$B$3:$B$56,$B52)=0,0,VLOOKUP($B52,'記入用名簿'!$B$3:$E$56,3,FALSE))</f>
        <v>南　朝香</v>
      </c>
      <c r="D52" s="8" t="str">
        <f>IF(COUNTIF('記入用名簿'!$B$3:$B$56,$B52)=0,0,VLOOKUP($B52,'記入用名簿'!$B$3:$E$56,4,FALSE))</f>
        <v>鹿児島純心女子</v>
      </c>
      <c r="F52" s="57"/>
      <c r="G52" s="3">
        <v>572</v>
      </c>
      <c r="H52" s="6">
        <f>IF(COUNTIF('記入用名簿'!$B$3:$B$56,$G52)=0,0,VLOOKUP($G52,'記入用名簿'!$B$3:$E$56,3,FALSE))</f>
        <v>0</v>
      </c>
      <c r="I52" s="8">
        <f>IF(COUNTIF('記入用名簿'!$B$3:$B$56,$G52)=0,0,VLOOKUP($G52,'記入用名簿'!$B$3:$E$56,4,FALSE))</f>
        <v>0</v>
      </c>
    </row>
    <row r="53" spans="1:9" ht="13.5">
      <c r="A53" s="57">
        <v>26</v>
      </c>
      <c r="B53" s="2">
        <v>261</v>
      </c>
      <c r="C53" s="5" t="str">
        <f>IF(COUNTIF('記入用名簿'!$B$3:$B$56,$B53)=0,0,VLOOKUP($B53,'記入用名簿'!$B$3:$E$56,3,FALSE))</f>
        <v>大富　彩香</v>
      </c>
      <c r="D53" s="5" t="str">
        <f>IF(COUNTIF('記入用名簿'!$B$3:$B$56,$B53)=0,0,VLOOKUP($B53,'記入用名簿'!$B$3:$E$56,4,FALSE))</f>
        <v>志學館中等部</v>
      </c>
      <c r="F53" s="57">
        <v>58</v>
      </c>
      <c r="G53" s="2">
        <v>581</v>
      </c>
      <c r="H53" s="5">
        <f>IF(COUNTIF('記入用名簿'!$B$3:$B$56,$G53)=0,0,VLOOKUP($G53,'記入用名簿'!$B$3:$E$56,3,FALSE))</f>
        <v>0</v>
      </c>
      <c r="I53" s="5">
        <f>IF(COUNTIF('記入用名簿'!$B$3:$B$56,$G53)=0,0,VLOOKUP($G53,'記入用名簿'!$B$3:$E$56,4,FALSE))</f>
        <v>0</v>
      </c>
    </row>
    <row r="54" spans="1:9" ht="13.5">
      <c r="A54" s="57"/>
      <c r="B54" s="3">
        <v>262</v>
      </c>
      <c r="C54" s="6" t="str">
        <f>IF(COUNTIF('記入用名簿'!$B$3:$B$56,$B54)=0,0,VLOOKUP($B54,'記入用名簿'!$B$3:$E$56,3,FALSE))</f>
        <v>原田　有紀</v>
      </c>
      <c r="D54" s="8" t="str">
        <f>IF(COUNTIF('記入用名簿'!$B$3:$B$56,$B54)=0,0,VLOOKUP($B54,'記入用名簿'!$B$3:$E$56,4,FALSE))</f>
        <v>志學館中等部</v>
      </c>
      <c r="F54" s="57"/>
      <c r="G54" s="3">
        <v>582</v>
      </c>
      <c r="H54" s="6">
        <f>IF(COUNTIF('記入用名簿'!$B$3:$B$56,$G54)=0,0,VLOOKUP($G54,'記入用名簿'!$B$3:$E$56,3,FALSE))</f>
        <v>0</v>
      </c>
      <c r="I54" s="8">
        <f>IF(COUNTIF('記入用名簿'!$B$3:$B$56,$G54)=0,0,VLOOKUP($G54,'記入用名簿'!$B$3:$E$56,4,FALSE))</f>
        <v>0</v>
      </c>
    </row>
    <row r="55" spans="1:9" ht="13.5">
      <c r="A55" s="57">
        <v>27</v>
      </c>
      <c r="B55" s="2">
        <v>271</v>
      </c>
      <c r="C55" s="5" t="str">
        <f>IF(COUNTIF('記入用名簿'!$B$3:$B$56,$B55)=0,0,VLOOKUP($B55,'記入用名簿'!$B$3:$E$56,3,FALSE))</f>
        <v>大山　智代</v>
      </c>
      <c r="D55" s="5" t="str">
        <f>IF(COUNTIF('記入用名簿'!$B$3:$B$56,$B55)=0,0,VLOOKUP($B55,'記入用名簿'!$B$3:$E$56,4,FALSE))</f>
        <v>城西</v>
      </c>
      <c r="F55" s="57">
        <v>59</v>
      </c>
      <c r="G55" s="2">
        <v>591</v>
      </c>
      <c r="H55" s="5">
        <f>IF(COUNTIF('記入用名簿'!$B$3:$B$56,$G55)=0,0,VLOOKUP($G55,'記入用名簿'!$B$3:$E$56,3,FALSE))</f>
        <v>0</v>
      </c>
      <c r="I55" s="5">
        <f>IF(COUNTIF('記入用名簿'!$B$3:$B$56,$G55)=0,0,VLOOKUP($G55,'記入用名簿'!$B$3:$E$56,4,FALSE))</f>
        <v>0</v>
      </c>
    </row>
    <row r="56" spans="1:9" ht="13.5">
      <c r="A56" s="57"/>
      <c r="B56" s="3">
        <v>272</v>
      </c>
      <c r="C56" s="6" t="str">
        <f>IF(COUNTIF('記入用名簿'!$B$3:$B$56,$B56)=0,0,VLOOKUP($B56,'記入用名簿'!$B$3:$E$56,3,FALSE))</f>
        <v>池ノ上　碧</v>
      </c>
      <c r="D56" s="8" t="str">
        <f>IF(COUNTIF('記入用名簿'!$B$3:$B$56,$B56)=0,0,VLOOKUP($B56,'記入用名簿'!$B$3:$E$56,4,FALSE))</f>
        <v>城西</v>
      </c>
      <c r="F56" s="57"/>
      <c r="G56" s="3">
        <v>592</v>
      </c>
      <c r="H56" s="6">
        <f>IF(COUNTIF('記入用名簿'!$B$3:$B$56,$G56)=0,0,VLOOKUP($G56,'記入用名簿'!$B$3:$E$56,3,FALSE))</f>
        <v>0</v>
      </c>
      <c r="I56" s="8">
        <f>IF(COUNTIF('記入用名簿'!$B$3:$B$56,$G56)=0,0,VLOOKUP($G56,'記入用名簿'!$B$3:$E$56,4,FALSE))</f>
        <v>0</v>
      </c>
    </row>
    <row r="57" spans="1:9" ht="13.5">
      <c r="A57" s="57">
        <v>28</v>
      </c>
      <c r="B57" s="2">
        <v>281</v>
      </c>
      <c r="C57" s="5" t="str">
        <f>IF(COUNTIF('記入用名簿'!$B$3:$B$56,$B57)=0,0,VLOOKUP($B57,'記入用名簿'!$B$3:$E$56,3,FALSE))</f>
        <v>樋口　結子</v>
      </c>
      <c r="D57" s="5" t="str">
        <f>IF(COUNTIF('記入用名簿'!$B$3:$B$56,$B57)=0,0,VLOOKUP($B57,'記入用名簿'!$B$3:$E$56,4,FALSE))</f>
        <v>出水</v>
      </c>
      <c r="F57" s="57">
        <v>60</v>
      </c>
      <c r="G57" s="2">
        <v>601</v>
      </c>
      <c r="H57" s="5">
        <f>IF(COUNTIF('記入用名簿'!$B$3:$B$56,$G57)=0,0,VLOOKUP($G57,'記入用名簿'!$B$3:$E$56,3,FALSE))</f>
        <v>0</v>
      </c>
      <c r="I57" s="5">
        <f>IF(COUNTIF('記入用名簿'!$B$3:$B$56,$G57)=0,0,VLOOKUP($G57,'記入用名簿'!$B$3:$E$56,4,FALSE))</f>
        <v>0</v>
      </c>
    </row>
    <row r="58" spans="1:9" ht="13.5">
      <c r="A58" s="57"/>
      <c r="B58" s="3">
        <v>282</v>
      </c>
      <c r="C58" s="6" t="str">
        <f>IF(COUNTIF('記入用名簿'!$B$3:$B$56,$B58)=0,0,VLOOKUP($B58,'記入用名簿'!$B$3:$E$56,3,FALSE))</f>
        <v>松本　菜緒</v>
      </c>
      <c r="D58" s="8" t="str">
        <f>IF(COUNTIF('記入用名簿'!$B$3:$B$56,$B58)=0,0,VLOOKUP($B58,'記入用名簿'!$B$3:$E$56,4,FALSE))</f>
        <v>出水</v>
      </c>
      <c r="F58" s="57"/>
      <c r="G58" s="3">
        <v>602</v>
      </c>
      <c r="H58" s="6">
        <f>IF(COUNTIF('記入用名簿'!$B$3:$B$56,$G58)=0,0,VLOOKUP($G58,'記入用名簿'!$B$3:$E$56,3,FALSE))</f>
        <v>0</v>
      </c>
      <c r="I58" s="8">
        <f>IF(COUNTIF('記入用名簿'!$B$3:$B$56,$G58)=0,0,VLOOKUP($G58,'記入用名簿'!$B$3:$E$56,4,FALSE))</f>
        <v>0</v>
      </c>
    </row>
    <row r="59" spans="1:9" ht="13.5">
      <c r="A59" s="57">
        <v>29</v>
      </c>
      <c r="B59" s="2">
        <v>291</v>
      </c>
      <c r="C59" s="5" t="str">
        <f>IF(COUNTIF('記入用名簿'!$B$3:$B$56,$B59)=0,0,VLOOKUP($B59,'記入用名簿'!$B$3:$E$56,3,FALSE))</f>
        <v>前田　栞里</v>
      </c>
      <c r="D59" s="5" t="str">
        <f>IF(COUNTIF('記入用名簿'!$B$3:$B$56,$B59)=0,0,VLOOKUP($B59,'記入用名簿'!$B$3:$E$56,4,FALSE))</f>
        <v>西紫原</v>
      </c>
      <c r="F59" s="57">
        <v>61</v>
      </c>
      <c r="G59" s="2">
        <v>611</v>
      </c>
      <c r="H59" s="5">
        <f>IF(COUNTIF('記入用名簿'!$B$3:$B$56,$G59)=0,0,VLOOKUP($G59,'記入用名簿'!$B$3:$E$56,3,FALSE))</f>
        <v>0</v>
      </c>
      <c r="I59" s="5">
        <f>IF(COUNTIF('記入用名簿'!$B$3:$B$56,$G59)=0,0,VLOOKUP($G59,'記入用名簿'!$B$3:$E$56,4,FALSE))</f>
        <v>0</v>
      </c>
    </row>
    <row r="60" spans="1:9" ht="13.5">
      <c r="A60" s="57"/>
      <c r="B60" s="3">
        <v>292</v>
      </c>
      <c r="C60" s="6" t="str">
        <f>IF(COUNTIF('記入用名簿'!$B$3:$B$56,$B60)=0,0,VLOOKUP($B60,'記入用名簿'!$B$3:$E$56,3,FALSE))</f>
        <v>上栗　由依</v>
      </c>
      <c r="D60" s="8" t="str">
        <f>IF(COUNTIF('記入用名簿'!$B$3:$B$56,$B60)=0,0,VLOOKUP($B60,'記入用名簿'!$B$3:$E$56,4,FALSE))</f>
        <v>西紫原</v>
      </c>
      <c r="F60" s="57"/>
      <c r="G60" s="3">
        <v>612</v>
      </c>
      <c r="H60" s="6">
        <f>IF(COUNTIF('記入用名簿'!$B$3:$B$56,$G60)=0,0,VLOOKUP($G60,'記入用名簿'!$B$3:$E$56,3,FALSE))</f>
        <v>0</v>
      </c>
      <c r="I60" s="8">
        <f>IF(COUNTIF('記入用名簿'!$B$3:$B$56,$G60)=0,0,VLOOKUP($G60,'記入用名簿'!$B$3:$E$56,4,FALSE))</f>
        <v>0</v>
      </c>
    </row>
    <row r="61" spans="1:9" ht="13.5">
      <c r="A61" s="57">
        <v>30</v>
      </c>
      <c r="B61" s="2">
        <v>301</v>
      </c>
      <c r="C61" s="5" t="str">
        <f>IF(COUNTIF('記入用名簿'!$B$3:$B$56,$B61)=0,0,VLOOKUP($B61,'記入用名簿'!$B$3:$E$56,3,FALSE))</f>
        <v>益田　有沙</v>
      </c>
      <c r="D61" s="5" t="str">
        <f>IF(COUNTIF('記入用名簿'!$B$3:$B$56,$B61)=0,0,VLOOKUP($B61,'記入用名簿'!$B$3:$E$56,4,FALSE))</f>
        <v>伊敷台</v>
      </c>
      <c r="F61" s="57">
        <v>62</v>
      </c>
      <c r="G61" s="2">
        <v>621</v>
      </c>
      <c r="H61" s="5">
        <f>IF(COUNTIF('記入用名簿'!$B$3:$B$56,$G61)=0,0,VLOOKUP($G61,'記入用名簿'!$B$3:$E$56,3,FALSE))</f>
        <v>0</v>
      </c>
      <c r="I61" s="5">
        <f>IF(COUNTIF('記入用名簿'!$B$3:$B$56,$G61)=0,0,VLOOKUP($G61,'記入用名簿'!$B$3:$E$56,4,FALSE))</f>
        <v>0</v>
      </c>
    </row>
    <row r="62" spans="1:9" ht="13.5">
      <c r="A62" s="57"/>
      <c r="B62" s="3">
        <v>302</v>
      </c>
      <c r="C62" s="6" t="str">
        <f>IF(COUNTIF('記入用名簿'!$B$3:$B$56,$B62)=0,0,VLOOKUP($B62,'記入用名簿'!$B$3:$E$56,3,FALSE))</f>
        <v>鶴田　早紀</v>
      </c>
      <c r="D62" s="8" t="str">
        <f>IF(COUNTIF('記入用名簿'!$B$3:$B$56,$B62)=0,0,VLOOKUP($B62,'記入用名簿'!$B$3:$E$56,4,FALSE))</f>
        <v>伊敷台</v>
      </c>
      <c r="F62" s="57"/>
      <c r="G62" s="3">
        <v>622</v>
      </c>
      <c r="H62" s="6">
        <f>IF(COUNTIF('記入用名簿'!$B$3:$B$56,$G62)=0,0,VLOOKUP($G62,'記入用名簿'!$B$3:$E$56,3,FALSE))</f>
        <v>0</v>
      </c>
      <c r="I62" s="8">
        <f>IF(COUNTIF('記入用名簿'!$B$3:$B$56,$G62)=0,0,VLOOKUP($G62,'記入用名簿'!$B$3:$E$56,4,FALSE))</f>
        <v>0</v>
      </c>
    </row>
    <row r="63" spans="1:9" ht="13.5">
      <c r="A63" s="57">
        <v>31</v>
      </c>
      <c r="B63" s="2">
        <v>311</v>
      </c>
      <c r="C63" s="5">
        <f>IF(COUNTIF('記入用名簿'!$B$3:$B$56,$B63)=0,0,VLOOKUP($B63,'記入用名簿'!$B$3:$E$56,3,FALSE))</f>
        <v>0</v>
      </c>
      <c r="D63" s="5">
        <f>IF(COUNTIF('記入用名簿'!$B$3:$B$56,$B63)=0,0,VLOOKUP($B63,'記入用名簿'!$B$3:$E$56,4,FALSE))</f>
        <v>0</v>
      </c>
      <c r="F63" s="57">
        <v>63</v>
      </c>
      <c r="G63" s="2">
        <v>631</v>
      </c>
      <c r="H63" s="5">
        <f>IF(COUNTIF('記入用名簿'!$B$3:$B$56,$G63)=0,0,VLOOKUP($G63,'記入用名簿'!$B$3:$E$56,3,FALSE))</f>
        <v>0</v>
      </c>
      <c r="I63" s="5">
        <f>IF(COUNTIF('記入用名簿'!$B$3:$B$56,$G63)=0,0,VLOOKUP($G63,'記入用名簿'!$B$3:$E$56,4,FALSE))</f>
        <v>0</v>
      </c>
    </row>
    <row r="64" spans="1:9" ht="13.5">
      <c r="A64" s="57"/>
      <c r="B64" s="3">
        <v>312</v>
      </c>
      <c r="C64" s="6">
        <f>IF(COUNTIF('記入用名簿'!$B$3:$B$56,$B64)=0,0,VLOOKUP($B64,'記入用名簿'!$B$3:$E$56,3,FALSE))</f>
        <v>0</v>
      </c>
      <c r="D64" s="8">
        <f>IF(COUNTIF('記入用名簿'!$B$3:$B$56,$B64)=0,0,VLOOKUP($B64,'記入用名簿'!$B$3:$E$56,4,FALSE))</f>
        <v>0</v>
      </c>
      <c r="F64" s="57"/>
      <c r="G64" s="3">
        <v>632</v>
      </c>
      <c r="H64" s="6">
        <f>IF(COUNTIF('記入用名簿'!$B$3:$B$56,$G64)=0,0,VLOOKUP($G64,'記入用名簿'!$B$3:$E$56,3,FALSE))</f>
        <v>0</v>
      </c>
      <c r="I64" s="8">
        <f>IF(COUNTIF('記入用名簿'!$B$3:$B$56,$G64)=0,0,VLOOKUP($G64,'記入用名簿'!$B$3:$E$56,4,FALSE))</f>
        <v>0</v>
      </c>
    </row>
    <row r="65" spans="1:9" ht="13.5">
      <c r="A65" s="57">
        <v>32</v>
      </c>
      <c r="B65" s="2">
        <v>321</v>
      </c>
      <c r="C65" s="5" t="str">
        <f>IF(COUNTIF('記入用名簿'!$B$3:$B$56,$B65)=0,0,VLOOKUP($B65,'記入用名簿'!$B$3:$E$56,3,FALSE))</f>
        <v>牧野　翼</v>
      </c>
      <c r="D65" s="5" t="str">
        <f>IF(COUNTIF('記入用名簿'!$B$3:$B$56,$B65)=0,0,VLOOKUP($B65,'記入用名簿'!$B$3:$E$56,4,FALSE))</f>
        <v>西陵</v>
      </c>
      <c r="F65" s="57">
        <v>64</v>
      </c>
      <c r="G65" s="2">
        <v>641</v>
      </c>
      <c r="H65" s="5">
        <f>IF(COUNTIF('記入用名簿'!$B$3:$B$56,$G65)=0,0,VLOOKUP($G65,'記入用名簿'!$B$3:$E$56,3,FALSE))</f>
        <v>0</v>
      </c>
      <c r="I65" s="5">
        <f>IF(COUNTIF('記入用名簿'!$B$3:$B$56,$G65)=0,0,VLOOKUP($G65,'記入用名簿'!$B$3:$E$56,4,FALSE))</f>
        <v>0</v>
      </c>
    </row>
    <row r="66" spans="1:9" ht="13.5">
      <c r="A66" s="57"/>
      <c r="B66" s="3">
        <v>322</v>
      </c>
      <c r="C66" s="6" t="str">
        <f>IF(COUNTIF('記入用名簿'!$B$3:$B$56,$B66)=0,0,VLOOKUP($B66,'記入用名簿'!$B$3:$E$56,3,FALSE))</f>
        <v>増田　恵</v>
      </c>
      <c r="D66" s="8" t="str">
        <f>IF(COUNTIF('記入用名簿'!$B$3:$B$56,$B66)=0,0,VLOOKUP($B66,'記入用名簿'!$B$3:$E$56,4,FALSE))</f>
        <v>西陵</v>
      </c>
      <c r="F66" s="57"/>
      <c r="G66" s="3">
        <v>642</v>
      </c>
      <c r="H66" s="6">
        <f>IF(COUNTIF('記入用名簿'!$B$3:$B$56,$G66)=0,0,VLOOKUP($G66,'記入用名簿'!$B$3:$E$56,3,FALSE))</f>
        <v>0</v>
      </c>
      <c r="I66" s="8">
        <f>IF(COUNTIF('記入用名簿'!$B$3:$B$56,$G66)=0,0,VLOOKUP($G66,'記入用名簿'!$B$3:$E$56,4,FALSE))</f>
        <v>0</v>
      </c>
    </row>
  </sheetData>
  <sheetProtection/>
  <mergeCells count="64">
    <mergeCell ref="A11:A12"/>
    <mergeCell ref="A13:A14"/>
    <mergeCell ref="A15:A16"/>
    <mergeCell ref="A17:A18"/>
    <mergeCell ref="A3:A4"/>
    <mergeCell ref="A5:A6"/>
    <mergeCell ref="A7:A8"/>
    <mergeCell ref="A9:A10"/>
    <mergeCell ref="A27:A28"/>
    <mergeCell ref="A29:A30"/>
    <mergeCell ref="A31:A32"/>
    <mergeCell ref="A33:A34"/>
    <mergeCell ref="A19:A20"/>
    <mergeCell ref="A21:A22"/>
    <mergeCell ref="A23:A24"/>
    <mergeCell ref="A25:A26"/>
    <mergeCell ref="A43:A44"/>
    <mergeCell ref="A45:A46"/>
    <mergeCell ref="A47:A48"/>
    <mergeCell ref="A49:A50"/>
    <mergeCell ref="A35:A36"/>
    <mergeCell ref="A37:A38"/>
    <mergeCell ref="A39:A40"/>
    <mergeCell ref="A41:A42"/>
    <mergeCell ref="A59:A60"/>
    <mergeCell ref="A61:A62"/>
    <mergeCell ref="A63:A64"/>
    <mergeCell ref="A65:A66"/>
    <mergeCell ref="A51:A52"/>
    <mergeCell ref="A53:A54"/>
    <mergeCell ref="A55:A56"/>
    <mergeCell ref="A57:A58"/>
    <mergeCell ref="F11:F12"/>
    <mergeCell ref="F13:F14"/>
    <mergeCell ref="F15:F16"/>
    <mergeCell ref="F17:F18"/>
    <mergeCell ref="F3:F4"/>
    <mergeCell ref="F5:F6"/>
    <mergeCell ref="F7:F8"/>
    <mergeCell ref="F9:F10"/>
    <mergeCell ref="F27:F28"/>
    <mergeCell ref="F29:F30"/>
    <mergeCell ref="F31:F32"/>
    <mergeCell ref="F33:F34"/>
    <mergeCell ref="F19:F20"/>
    <mergeCell ref="F21:F22"/>
    <mergeCell ref="F23:F24"/>
    <mergeCell ref="F25:F26"/>
    <mergeCell ref="F43:F44"/>
    <mergeCell ref="F45:F46"/>
    <mergeCell ref="F47:F48"/>
    <mergeCell ref="F49:F50"/>
    <mergeCell ref="F35:F36"/>
    <mergeCell ref="F37:F38"/>
    <mergeCell ref="F39:F40"/>
    <mergeCell ref="F41:F42"/>
    <mergeCell ref="F59:F60"/>
    <mergeCell ref="F61:F62"/>
    <mergeCell ref="F63:F64"/>
    <mergeCell ref="F65:F66"/>
    <mergeCell ref="F51:F52"/>
    <mergeCell ref="F53:F54"/>
    <mergeCell ref="F55:F56"/>
    <mergeCell ref="F57:F5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6"/>
  <sheetViews>
    <sheetView showZeros="0" tabSelected="1" zoomScalePageLayoutView="0" workbookViewId="0" topLeftCell="F1">
      <selection activeCell="M58" sqref="M58"/>
    </sheetView>
  </sheetViews>
  <sheetFormatPr defaultColWidth="9.00390625" defaultRowHeight="13.5"/>
  <cols>
    <col min="1" max="1" width="6.25390625" style="37" customWidth="1"/>
    <col min="2" max="2" width="3.50390625" style="37" customWidth="1"/>
    <col min="3" max="3" width="4.50390625" style="37" hidden="1" customWidth="1"/>
    <col min="4" max="4" width="17.50390625" style="37" customWidth="1"/>
    <col min="5" max="5" width="20.00390625" style="37" customWidth="1"/>
    <col min="6" max="6" width="1.25" style="11" customWidth="1"/>
    <col min="7" max="7" width="5.50390625" style="9" customWidth="1"/>
    <col min="8" max="12" width="13.75390625" style="39" customWidth="1"/>
    <col min="13" max="13" width="5.50390625" style="9" customWidth="1"/>
    <col min="14" max="14" width="14.375" style="11" customWidth="1"/>
    <col min="15" max="15" width="12.50390625" style="11" customWidth="1"/>
    <col min="16" max="16" width="4.25390625" style="11" customWidth="1"/>
    <col min="17" max="16384" width="9.00390625" style="11" customWidth="1"/>
  </cols>
  <sheetData>
    <row r="2" spans="1:16" s="9" customFormat="1" ht="15" customHeight="1">
      <c r="A2" s="30" t="s">
        <v>103</v>
      </c>
      <c r="B2" s="31"/>
      <c r="C2" s="31"/>
      <c r="D2" s="31"/>
      <c r="E2" s="31"/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39"/>
      <c r="P2" s="15"/>
    </row>
    <row r="3" spans="1:16" ht="19.5" customHeight="1" thickBot="1">
      <c r="A3" s="61">
        <v>1</v>
      </c>
      <c r="B3" s="60">
        <v>1</v>
      </c>
      <c r="C3" s="31">
        <v>11</v>
      </c>
      <c r="D3" s="35" t="str">
        <f>IF(COUNTIF('記入用名簿'!$B$3:$B$56,１～３２!C3)=0,0,VLOOKUP(C3,'記入用名簿'!$B$3:$D$56,3,FALSE))</f>
        <v>海老原　芽吹</v>
      </c>
      <c r="E3" s="35" t="str">
        <f>IF(COUNTIF('記入用名簿'!$B$3:$B$56,$C3)=0,0,"( "&amp;(VLOOKUP($C3,'記入用名簿'!$B$3:$E$56,4,FALSE))&amp;" )")</f>
        <v>( 郡山 )</v>
      </c>
      <c r="F3" s="10"/>
      <c r="N3" s="10">
        <f>IF(COUNTIF('記入用名簿'!$B$3:$B$56,#REF!)=0,0,VLOOKUP(#REF!,'記入用名簿'!$B$3:$E$56,3,FALSE))</f>
        <v>0</v>
      </c>
      <c r="O3" s="10">
        <f>IF(COUNTIF('記入用名簿'!$B$3:$B$56,#REF!)=0,0,"( "&amp;(VLOOKUP(#REF!,'記入用名簿'!$B$3:$E$56,4,FALSE))&amp;" )")</f>
        <v>0</v>
      </c>
      <c r="P3" s="62"/>
    </row>
    <row r="4" spans="1:16" ht="19.5" customHeight="1" thickBot="1" thickTop="1">
      <c r="A4" s="61"/>
      <c r="B4" s="60"/>
      <c r="C4" s="31">
        <v>12</v>
      </c>
      <c r="D4" s="36" t="str">
        <f>IF(COUNTIF('記入用名簿'!$B$3:$B$56,１～３２!C4)=0,0,VLOOKUP(C4,'記入用名簿'!$B$3:$D$56,3,FALSE))</f>
        <v>海老原　汐音</v>
      </c>
      <c r="E4" s="36" t="str">
        <f>IF(COUNTIF('記入用名簿'!$B$3:$B$56,$C4)=0,0,"( "&amp;(VLOOKUP($C4,'記入用名簿'!$B$3:$E$56,4,FALSE))&amp;" )")</f>
        <v>( 郡山 )</v>
      </c>
      <c r="F4" s="12"/>
      <c r="G4" s="38"/>
      <c r="H4" s="41"/>
      <c r="N4" s="12">
        <f>IF(COUNTIF('記入用名簿'!$B$3:$B$56,#REF!)=0,0,VLOOKUP(#REF!,'記入用名簿'!$B$3:$E$56,3,FALSE))</f>
        <v>0</v>
      </c>
      <c r="O4" s="12">
        <f>IF(COUNTIF('記入用名簿'!$B$3:$B$56,#REF!)=0,0,"( "&amp;(VLOOKUP(#REF!,'記入用名簿'!$B$3:$E$56,4,FALSE))&amp;" )")</f>
        <v>0</v>
      </c>
      <c r="P4" s="62"/>
    </row>
    <row r="5" spans="1:16" ht="19.5" customHeight="1" thickTop="1">
      <c r="A5" s="32"/>
      <c r="B5" s="60">
        <v>2</v>
      </c>
      <c r="C5" s="31"/>
      <c r="D5" s="59" t="s">
        <v>104</v>
      </c>
      <c r="E5" s="36"/>
      <c r="F5" s="12"/>
      <c r="G5" s="14"/>
      <c r="I5" s="33"/>
      <c r="N5" s="12"/>
      <c r="O5" s="12"/>
      <c r="P5" s="25"/>
    </row>
    <row r="6" spans="1:16" ht="19.5" customHeight="1" thickBot="1">
      <c r="A6" s="32"/>
      <c r="B6" s="60"/>
      <c r="C6" s="31"/>
      <c r="D6" s="59"/>
      <c r="E6" s="36"/>
      <c r="F6" s="12"/>
      <c r="I6" s="41" t="s">
        <v>122</v>
      </c>
      <c r="N6" s="12"/>
      <c r="O6" s="12"/>
      <c r="P6" s="25"/>
    </row>
    <row r="7" spans="1:16" ht="19.5" customHeight="1" thickTop="1">
      <c r="A7" s="61"/>
      <c r="B7" s="60">
        <v>3</v>
      </c>
      <c r="C7" s="31">
        <v>31</v>
      </c>
      <c r="D7" s="35" t="str">
        <f>IF(COUNTIF('記入用名簿'!$B$3:$B$56,１～３２!C7)=0,0,VLOOKUP(C7,'記入用名簿'!$B$3:$D$56,3,FALSE))</f>
        <v>田中　真紀</v>
      </c>
      <c r="E7" s="35" t="str">
        <f>IF(COUNTIF('記入用名簿'!$B$3:$B$56,$C7)=0,0,"( "&amp;(VLOOKUP($C7,'記入用名簿'!$B$3:$E$56,4,FALSE))&amp;" )")</f>
        <v>( 西紫原 )</v>
      </c>
      <c r="F7" s="10"/>
      <c r="H7" s="40"/>
      <c r="I7" s="39">
        <v>61</v>
      </c>
      <c r="J7" s="33"/>
      <c r="N7" s="10">
        <f>IF(COUNTIF('記入用名簿'!$B$3:$B$56,#REF!)=0,0,VLOOKUP(#REF!,'記入用名簿'!$B$3:$E$56,3,FALSE))</f>
        <v>0</v>
      </c>
      <c r="O7" s="10">
        <f>IF(COUNTIF('記入用名簿'!$B$3:$B$56,#REF!)=0,0,"( "&amp;(VLOOKUP(#REF!,'記入用名簿'!$B$3:$E$56,4,FALSE))&amp;" )")</f>
        <v>0</v>
      </c>
      <c r="P7" s="62"/>
    </row>
    <row r="8" spans="1:16" ht="19.5" customHeight="1" thickBot="1">
      <c r="A8" s="61"/>
      <c r="B8" s="60"/>
      <c r="C8" s="31">
        <v>32</v>
      </c>
      <c r="D8" s="36" t="str">
        <f>IF(COUNTIF('記入用名簿'!$B$3:$B$56,１～３２!C8)=0,0,VLOOKUP(C8,'記入用名簿'!$B$3:$D$56,3,FALSE))</f>
        <v>西内　美咲</v>
      </c>
      <c r="E8" s="36" t="str">
        <f>IF(COUNTIF('記入用名簿'!$B$3:$B$56,$C8)=0,0,"( "&amp;(VLOOKUP($C8,'記入用名簿'!$B$3:$E$56,4,FALSE))&amp;" )")</f>
        <v>( 西紫原 )</v>
      </c>
      <c r="F8" s="12"/>
      <c r="G8" s="13"/>
      <c r="H8" s="40" t="s">
        <v>113</v>
      </c>
      <c r="J8" s="33"/>
      <c r="N8" s="12">
        <f>IF(COUNTIF('記入用名簿'!$B$3:$B$56,#REF!)=0,0,VLOOKUP(#REF!,'記入用名簿'!$B$3:$E$56,3,FALSE))</f>
        <v>0</v>
      </c>
      <c r="O8" s="12">
        <f>IF(COUNTIF('記入用名簿'!$B$3:$B$56,#REF!)=0,0,"( "&amp;(VLOOKUP(#REF!,'記入用名簿'!$B$3:$E$56,4,FALSE))&amp;" )")</f>
        <v>0</v>
      </c>
      <c r="P8" s="62"/>
    </row>
    <row r="9" spans="1:16" ht="19.5" customHeight="1" thickBot="1" thickTop="1">
      <c r="A9" s="61" t="s">
        <v>105</v>
      </c>
      <c r="B9" s="60">
        <v>4</v>
      </c>
      <c r="C9" s="31">
        <v>41</v>
      </c>
      <c r="D9" s="35" t="str">
        <f>IF(COUNTIF('記入用名簿'!$B$3:$B$56,１～３２!C9)=0,0,VLOOKUP(C9,'記入用名簿'!$B$3:$D$56,3,FALSE))</f>
        <v>岩城　真利亜</v>
      </c>
      <c r="E9" s="35" t="str">
        <f>IF(COUNTIF('記入用名簿'!$B$3:$B$56,$C9)=0,0,"( "&amp;(VLOOKUP($C9,'記入用名簿'!$B$3:$E$56,4,FALSE))&amp;" )")</f>
        <v>( 日当山 )</v>
      </c>
      <c r="F9" s="10"/>
      <c r="G9" s="42"/>
      <c r="H9" s="43">
        <v>62</v>
      </c>
      <c r="J9" s="33"/>
      <c r="N9" s="10">
        <f>IF(COUNTIF('記入用名簿'!$B$3:$B$56,#REF!)=0,0,VLOOKUP(#REF!,'記入用名簿'!$B$3:$E$56,3,FALSE))</f>
        <v>0</v>
      </c>
      <c r="O9" s="10">
        <f>IF(COUNTIF('記入用名簿'!$B$3:$B$56,#REF!)=0,0,"( "&amp;(VLOOKUP(#REF!,'記入用名簿'!$B$3:$E$56,4,FALSE))&amp;" )")</f>
        <v>0</v>
      </c>
      <c r="P9" s="62"/>
    </row>
    <row r="10" spans="1:16" ht="19.5" customHeight="1" thickBot="1" thickTop="1">
      <c r="A10" s="61"/>
      <c r="B10" s="60"/>
      <c r="C10" s="31">
        <v>42</v>
      </c>
      <c r="D10" s="36" t="str">
        <f>IF(COUNTIF('記入用名簿'!$B$3:$B$56,１～３２!C10)=0,0,VLOOKUP(C10,'記入用名簿'!$B$3:$D$56,3,FALSE))</f>
        <v>古川　莉子</v>
      </c>
      <c r="E10" s="36" t="str">
        <f>IF(COUNTIF('記入用名簿'!$B$3:$B$56,$C10)=0,0,"( "&amp;(VLOOKUP($C10,'記入用名簿'!$B$3:$E$56,4,FALSE))&amp;" )")</f>
        <v>( 日当山 )</v>
      </c>
      <c r="F10" s="12"/>
      <c r="J10" s="41" t="s">
        <v>130</v>
      </c>
      <c r="N10" s="12">
        <f>IF(COUNTIF('記入用名簿'!$B$3:$B$56,#REF!)=0,0,VLOOKUP(#REF!,'記入用名簿'!$B$3:$E$56,3,FALSE))</f>
        <v>0</v>
      </c>
      <c r="O10" s="12">
        <f>IF(COUNTIF('記入用名簿'!$B$3:$B$56,#REF!)=0,0,"( "&amp;(VLOOKUP(#REF!,'記入用名簿'!$B$3:$E$56,4,FALSE))&amp;" )")</f>
        <v>0</v>
      </c>
      <c r="P10" s="62"/>
    </row>
    <row r="11" spans="1:16" ht="19.5" customHeight="1" thickBot="1" thickTop="1">
      <c r="A11" s="61"/>
      <c r="B11" s="60">
        <v>5</v>
      </c>
      <c r="C11" s="31">
        <v>51</v>
      </c>
      <c r="D11" s="35" t="str">
        <f>IF(COUNTIF('記入用名簿'!$B$3:$B$56,１～３２!C11)=0,0,VLOOKUP(C11,'記入用名簿'!$B$3:$D$56,3,FALSE))</f>
        <v>大囿　花奈恵</v>
      </c>
      <c r="E11" s="35" t="str">
        <f>IF(COUNTIF('記入用名簿'!$B$3:$B$56,$C11)=0,0,"( "&amp;(VLOOKUP($C11,'記入用名簿'!$B$3:$E$56,4,FALSE))&amp;" )")</f>
        <v>( 出水 )</v>
      </c>
      <c r="F11" s="10"/>
      <c r="I11" s="40"/>
      <c r="J11" s="39">
        <v>60</v>
      </c>
      <c r="K11" s="33"/>
      <c r="N11" s="10">
        <f>IF(COUNTIF('記入用名簿'!$B$3:$B$56,#REF!)=0,0,VLOOKUP(#REF!,'記入用名簿'!$B$3:$E$56,3,FALSE))</f>
        <v>0</v>
      </c>
      <c r="O11" s="10">
        <f>IF(COUNTIF('記入用名簿'!$B$3:$B$56,#REF!)=0,0,"( "&amp;(VLOOKUP(#REF!,'記入用名簿'!$B$3:$E$56,4,FALSE))&amp;" )")</f>
        <v>0</v>
      </c>
      <c r="P11" s="62"/>
    </row>
    <row r="12" spans="1:16" ht="19.5" customHeight="1" thickBot="1" thickTop="1">
      <c r="A12" s="61"/>
      <c r="B12" s="60"/>
      <c r="C12" s="31">
        <v>52</v>
      </c>
      <c r="D12" s="36" t="str">
        <f>IF(COUNTIF('記入用名簿'!$B$3:$B$56,１～３２!C12)=0,0,VLOOKUP(C12,'記入用名簿'!$B$3:$D$56,3,FALSE))</f>
        <v>松本　捺季</v>
      </c>
      <c r="E12" s="36" t="str">
        <f>IF(COUNTIF('記入用名簿'!$B$3:$B$56,$C12)=0,0,"( "&amp;(VLOOKUP($C12,'記入用名簿'!$B$3:$E$56,4,FALSE))&amp;" )")</f>
        <v>( 出水 )</v>
      </c>
      <c r="F12" s="12"/>
      <c r="G12" s="38"/>
      <c r="H12" s="41" t="s">
        <v>112</v>
      </c>
      <c r="I12" s="40"/>
      <c r="K12" s="33"/>
      <c r="N12" s="12">
        <f>IF(COUNTIF('記入用名簿'!$B$3:$B$56,#REF!)=0,0,VLOOKUP(#REF!,'記入用名簿'!$B$3:$E$56,3,FALSE))</f>
        <v>0</v>
      </c>
      <c r="O12" s="12">
        <f>IF(COUNTIF('記入用名簿'!$B$3:$B$56,#REF!)=0,0,"( "&amp;(VLOOKUP(#REF!,'記入用名簿'!$B$3:$E$56,4,FALSE))&amp;" )")</f>
        <v>0</v>
      </c>
      <c r="P12" s="62"/>
    </row>
    <row r="13" spans="1:16" ht="19.5" customHeight="1" thickTop="1">
      <c r="A13" s="61"/>
      <c r="B13" s="60">
        <v>6</v>
      </c>
      <c r="C13" s="31">
        <v>61</v>
      </c>
      <c r="D13" s="35" t="str">
        <f>IF(COUNTIF('記入用名簿'!$B$3:$B$56,１～３２!C13)=0,0,VLOOKUP(C13,'記入用名簿'!$B$3:$D$56,3,FALSE))</f>
        <v>丸野　晏奈</v>
      </c>
      <c r="E13" s="35" t="str">
        <f>IF(COUNTIF('記入用名簿'!$B$3:$B$56,$C13)=0,0,"( "&amp;(VLOOKUP($C13,'記入用名簿'!$B$3:$E$56,4,FALSE))&amp;" )")</f>
        <v>( 城西 )</v>
      </c>
      <c r="F13" s="10"/>
      <c r="G13" s="14"/>
      <c r="H13" s="40">
        <v>61</v>
      </c>
      <c r="I13" s="40"/>
      <c r="K13" s="33"/>
      <c r="N13" s="10">
        <f>IF(COUNTIF('記入用名簿'!$B$3:$B$56,#REF!)=0,0,VLOOKUP(#REF!,'記入用名簿'!$B$3:$E$56,3,FALSE))</f>
        <v>0</v>
      </c>
      <c r="O13" s="10">
        <f>IF(COUNTIF('記入用名簿'!$B$3:$B$56,#REF!)=0,0,"( "&amp;(VLOOKUP(#REF!,'記入用名簿'!$B$3:$E$56,4,FALSE))&amp;" )")</f>
        <v>0</v>
      </c>
      <c r="P13" s="62"/>
    </row>
    <row r="14" spans="1:16" ht="19.5" customHeight="1" thickBot="1">
      <c r="A14" s="61"/>
      <c r="B14" s="60"/>
      <c r="C14" s="31">
        <v>62</v>
      </c>
      <c r="D14" s="36" t="str">
        <f>IF(COUNTIF('記入用名簿'!$B$3:$B$56,１～３２!C14)=0,0,VLOOKUP(C14,'記入用名簿'!$B$3:$D$56,3,FALSE))</f>
        <v>上松瀬　美紅</v>
      </c>
      <c r="E14" s="36" t="str">
        <f>IF(COUNTIF('記入用名簿'!$B$3:$B$56,$C14)=0,0,"( "&amp;(VLOOKUP($C14,'記入用名簿'!$B$3:$E$56,4,FALSE))&amp;" )")</f>
        <v>( 城西 )</v>
      </c>
      <c r="F14" s="12"/>
      <c r="H14" s="40"/>
      <c r="I14" s="40" t="s">
        <v>125</v>
      </c>
      <c r="K14" s="33"/>
      <c r="N14" s="12">
        <f>IF(COUNTIF('記入用名簿'!$B$3:$B$56,#REF!)=0,0,VLOOKUP(#REF!,'記入用名簿'!$B$3:$E$56,3,FALSE))</f>
        <v>0</v>
      </c>
      <c r="O14" s="12">
        <f>IF(COUNTIF('記入用名簿'!$B$3:$B$56,#REF!)=0,0,"( "&amp;(VLOOKUP(#REF!,'記入用名簿'!$B$3:$E$56,4,FALSE))&amp;" )")</f>
        <v>0</v>
      </c>
      <c r="P14" s="62"/>
    </row>
    <row r="15" spans="1:16" ht="19.5" customHeight="1" thickTop="1">
      <c r="A15" s="32"/>
      <c r="B15" s="60">
        <v>7</v>
      </c>
      <c r="C15" s="31"/>
      <c r="D15" s="59" t="s">
        <v>104</v>
      </c>
      <c r="E15" s="36"/>
      <c r="F15" s="12"/>
      <c r="I15" s="43">
        <v>64</v>
      </c>
      <c r="K15" s="33"/>
      <c r="N15" s="12"/>
      <c r="O15" s="12"/>
      <c r="P15" s="25"/>
    </row>
    <row r="16" spans="1:16" ht="19.5" customHeight="1" thickBot="1">
      <c r="A16" s="32"/>
      <c r="B16" s="60"/>
      <c r="C16" s="31"/>
      <c r="D16" s="59"/>
      <c r="E16" s="36"/>
      <c r="F16" s="12"/>
      <c r="G16" s="13"/>
      <c r="I16" s="33"/>
      <c r="K16" s="33"/>
      <c r="N16" s="12"/>
      <c r="O16" s="12"/>
      <c r="P16" s="25"/>
    </row>
    <row r="17" spans="1:16" ht="19.5" customHeight="1" thickBot="1" thickTop="1">
      <c r="A17" s="61" t="s">
        <v>106</v>
      </c>
      <c r="B17" s="60">
        <v>8</v>
      </c>
      <c r="C17" s="31">
        <v>81</v>
      </c>
      <c r="D17" s="35" t="str">
        <f>IF(COUNTIF('記入用名簿'!$B$3:$B$56,１～３２!C17)=0,0,VLOOKUP(C17,'記入用名簿'!$B$3:$D$56,3,FALSE))</f>
        <v>藤田　あかね</v>
      </c>
      <c r="E17" s="35" t="str">
        <f>IF(COUNTIF('記入用名簿'!$B$3:$B$56,$C17)=0,0,"( "&amp;(VLOOKUP($C17,'記入用名簿'!$B$3:$E$56,4,FALSE))&amp;" )")</f>
        <v>( 鹿児島純心女子 )</v>
      </c>
      <c r="F17" s="10"/>
      <c r="G17" s="42"/>
      <c r="H17" s="43"/>
      <c r="K17" s="33"/>
      <c r="N17" s="10">
        <f>IF(COUNTIF('記入用名簿'!$B$3:$B$56,#REF!)=0,0,VLOOKUP(#REF!,'記入用名簿'!$B$3:$E$56,3,FALSE))</f>
        <v>0</v>
      </c>
      <c r="O17" s="10">
        <f>IF(COUNTIF('記入用名簿'!$B$3:$B$56,#REF!)=0,0,"( "&amp;(VLOOKUP(#REF!,'記入用名簿'!$B$3:$E$56,4,FALSE))&amp;" )")</f>
        <v>0</v>
      </c>
      <c r="P17" s="62"/>
    </row>
    <row r="18" spans="1:16" ht="19.5" customHeight="1" thickBot="1" thickTop="1">
      <c r="A18" s="61"/>
      <c r="B18" s="60"/>
      <c r="C18" s="31">
        <v>82</v>
      </c>
      <c r="D18" s="36" t="str">
        <f>IF(COUNTIF('記入用名簿'!$B$3:$B$56,１～３２!C18)=0,0,VLOOKUP(C18,'記入用名簿'!$B$3:$D$56,3,FALSE))</f>
        <v>吉村　茜梨沙</v>
      </c>
      <c r="E18" s="36" t="str">
        <f>IF(COUNTIF('記入用名簿'!$B$3:$B$56,$C18)=0,0,"( "&amp;(VLOOKUP($C18,'記入用名簿'!$B$3:$E$56,4,FALSE))&amp;" )")</f>
        <v>( 鹿児島純心女子 )</v>
      </c>
      <c r="F18" s="12"/>
      <c r="K18" s="41" t="s">
        <v>131</v>
      </c>
      <c r="N18" s="12">
        <f>IF(COUNTIF('記入用名簿'!$B$3:$B$56,#REF!)=0,0,VLOOKUP(#REF!,'記入用名簿'!$B$3:$E$56,3,FALSE))</f>
        <v>0</v>
      </c>
      <c r="O18" s="12">
        <f>IF(COUNTIF('記入用名簿'!$B$3:$B$56,#REF!)=0,0,"( "&amp;(VLOOKUP(#REF!,'記入用名簿'!$B$3:$E$56,4,FALSE))&amp;" )")</f>
        <v>0</v>
      </c>
      <c r="P18" s="62"/>
    </row>
    <row r="19" spans="1:16" ht="19.5" customHeight="1" thickBot="1" thickTop="1">
      <c r="A19" s="61">
        <v>3</v>
      </c>
      <c r="B19" s="60">
        <v>9</v>
      </c>
      <c r="C19" s="31">
        <v>91</v>
      </c>
      <c r="D19" s="35" t="str">
        <f>IF(COUNTIF('記入用名簿'!$B$3:$B$56,１～３２!C19)=0,0,VLOOKUP(C19,'記入用名簿'!$B$3:$D$56,3,FALSE))</f>
        <v>谷迫　佳弥乃</v>
      </c>
      <c r="E19" s="35" t="str">
        <f>IF(COUNTIF('記入用名簿'!$B$3:$B$56,$C19)=0,0,"( "&amp;(VLOOKUP($C19,'記入用名簿'!$B$3:$E$56,4,FALSE))&amp;" )")</f>
        <v>( 西陵 )</v>
      </c>
      <c r="F19" s="10"/>
      <c r="J19" s="40"/>
      <c r="K19" s="40">
        <v>64</v>
      </c>
      <c r="N19" s="10">
        <f>IF(COUNTIF('記入用名簿'!$B$3:$B$56,#REF!)=0,0,VLOOKUP(#REF!,'記入用名簿'!$B$3:$E$56,3,FALSE))</f>
        <v>0</v>
      </c>
      <c r="O19" s="10">
        <f>IF(COUNTIF('記入用名簿'!$B$3:$B$56,#REF!)=0,0,"( "&amp;(VLOOKUP(#REF!,'記入用名簿'!$B$3:$E$56,4,FALSE))&amp;" )")</f>
        <v>0</v>
      </c>
      <c r="P19" s="62"/>
    </row>
    <row r="20" spans="1:16" ht="19.5" customHeight="1" thickBot="1" thickTop="1">
      <c r="A20" s="61"/>
      <c r="B20" s="60"/>
      <c r="C20" s="31">
        <v>92</v>
      </c>
      <c r="D20" s="36" t="str">
        <f>IF(COUNTIF('記入用名簿'!$B$3:$B$56,１～３２!C20)=0,0,VLOOKUP(C20,'記入用名簿'!$B$3:$D$56,3,FALSE))</f>
        <v>越智　あすか</v>
      </c>
      <c r="E20" s="36" t="str">
        <f>IF(COUNTIF('記入用名簿'!$B$3:$B$56,$C20)=0,0,"( "&amp;(VLOOKUP($C20,'記入用名簿'!$B$3:$E$56,4,FALSE))&amp;" )")</f>
        <v>( 西陵 )</v>
      </c>
      <c r="F20" s="12"/>
      <c r="G20" s="38"/>
      <c r="H20" s="41"/>
      <c r="J20" s="40"/>
      <c r="K20" s="40"/>
      <c r="N20" s="12">
        <f>IF(COUNTIF('記入用名簿'!$B$3:$B$56,#REF!)=0,0,VLOOKUP(#REF!,'記入用名簿'!$B$3:$E$56,3,FALSE))</f>
        <v>0</v>
      </c>
      <c r="O20" s="12">
        <f>IF(COUNTIF('記入用名簿'!$B$3:$B$56,#REF!)=0,0,"( "&amp;(VLOOKUP(#REF!,'記入用名簿'!$B$3:$E$56,4,FALSE))&amp;" )")</f>
        <v>0</v>
      </c>
      <c r="P20" s="62"/>
    </row>
    <row r="21" spans="1:16" ht="19.5" customHeight="1" thickTop="1">
      <c r="A21" s="32"/>
      <c r="B21" s="60">
        <v>10</v>
      </c>
      <c r="C21" s="31"/>
      <c r="D21" s="59" t="s">
        <v>104</v>
      </c>
      <c r="E21" s="36"/>
      <c r="F21" s="12"/>
      <c r="G21" s="14"/>
      <c r="I21" s="33"/>
      <c r="J21" s="40"/>
      <c r="K21" s="40"/>
      <c r="N21" s="12"/>
      <c r="O21" s="12"/>
      <c r="P21" s="25"/>
    </row>
    <row r="22" spans="1:16" ht="19.5" customHeight="1" thickBot="1">
      <c r="A22" s="32"/>
      <c r="B22" s="60"/>
      <c r="C22" s="31"/>
      <c r="D22" s="59"/>
      <c r="E22" s="36"/>
      <c r="F22" s="12"/>
      <c r="I22" s="41" t="s">
        <v>123</v>
      </c>
      <c r="J22" s="40"/>
      <c r="K22" s="40"/>
      <c r="N22" s="12"/>
      <c r="O22" s="12"/>
      <c r="P22" s="25"/>
    </row>
    <row r="23" spans="1:16" ht="19.5" customHeight="1" thickBot="1" thickTop="1">
      <c r="A23" s="61"/>
      <c r="B23" s="60">
        <v>11</v>
      </c>
      <c r="C23" s="31">
        <v>111</v>
      </c>
      <c r="D23" s="35" t="str">
        <f>IF(COUNTIF('記入用名簿'!$B$3:$B$56,１～３２!C23)=0,0,VLOOKUP(C23,'記入用名簿'!$B$3:$D$56,3,FALSE))</f>
        <v>伴野　里紗</v>
      </c>
      <c r="E23" s="35" t="str">
        <f>IF(COUNTIF('記入用名簿'!$B$3:$B$56,$C23)=0,0,"( "&amp;(VLOOKUP($C23,'記入用名簿'!$B$3:$E$56,4,FALSE))&amp;" )")</f>
        <v>( 志學館中等部 )</v>
      </c>
      <c r="F23" s="10"/>
      <c r="H23" s="40"/>
      <c r="I23" s="39">
        <v>60</v>
      </c>
      <c r="J23" s="34"/>
      <c r="K23" s="40"/>
      <c r="N23" s="10">
        <f>IF(COUNTIF('記入用名簿'!$B$3:$B$56,#REF!)=0,0,VLOOKUP(#REF!,'記入用名簿'!$B$3:$E$56,3,FALSE))</f>
        <v>0</v>
      </c>
      <c r="O23" s="10">
        <f>IF(COUNTIF('記入用名簿'!$B$3:$B$56,#REF!)=0,0,"( "&amp;(VLOOKUP(#REF!,'記入用名簿'!$B$3:$E$56,4,FALSE))&amp;" )")</f>
        <v>0</v>
      </c>
      <c r="P23" s="62"/>
    </row>
    <row r="24" spans="1:16" ht="19.5" customHeight="1" thickBot="1" thickTop="1">
      <c r="A24" s="61"/>
      <c r="B24" s="60"/>
      <c r="C24" s="31">
        <v>112</v>
      </c>
      <c r="D24" s="36" t="str">
        <f>IF(COUNTIF('記入用名簿'!$B$3:$B$56,１～３２!C24)=0,0,VLOOKUP(C24,'記入用名簿'!$B$3:$D$56,3,FALSE))</f>
        <v>山元　更紗</v>
      </c>
      <c r="E24" s="36" t="str">
        <f>IF(COUNTIF('記入用名簿'!$B$3:$B$56,$C24)=0,0,"( "&amp;(VLOOKUP($C24,'記入用名簿'!$B$3:$E$56,4,FALSE))&amp;" )")</f>
        <v>( 志學館中等部 )</v>
      </c>
      <c r="F24" s="12"/>
      <c r="G24" s="38"/>
      <c r="H24" s="44" t="s">
        <v>114</v>
      </c>
      <c r="J24" s="34"/>
      <c r="K24" s="40"/>
      <c r="N24" s="12">
        <f>IF(COUNTIF('記入用名簿'!$B$3:$B$56,#REF!)=0,0,VLOOKUP(#REF!,'記入用名簿'!$B$3:$E$56,3,FALSE))</f>
        <v>0</v>
      </c>
      <c r="O24" s="12">
        <f>IF(COUNTIF('記入用名簿'!$B$3:$B$56,#REF!)=0,0,"( "&amp;(VLOOKUP(#REF!,'記入用名簿'!$B$3:$E$56,4,FALSE))&amp;" )")</f>
        <v>0</v>
      </c>
      <c r="P24" s="62"/>
    </row>
    <row r="25" spans="1:16" ht="19.5" customHeight="1" thickTop="1">
      <c r="A25" s="61"/>
      <c r="B25" s="60">
        <v>12</v>
      </c>
      <c r="C25" s="31">
        <v>121</v>
      </c>
      <c r="D25" s="35" t="str">
        <f>IF(COUNTIF('記入用名簿'!$B$3:$B$56,１～３２!C25)=0,0,VLOOKUP(C25,'記入用名簿'!$B$3:$D$56,3,FALSE))</f>
        <v>宮ヶ迫　塔子</v>
      </c>
      <c r="E25" s="35" t="str">
        <f>IF(COUNTIF('記入用名簿'!$B$3:$B$56,$C25)=0,0,"( "&amp;(VLOOKUP($C25,'記入用名簿'!$B$3:$E$56,4,FALSE))&amp;" )")</f>
        <v>( 城西 )</v>
      </c>
      <c r="F25" s="10"/>
      <c r="G25" s="14"/>
      <c r="H25" s="39">
        <v>62</v>
      </c>
      <c r="J25" s="34"/>
      <c r="K25" s="40"/>
      <c r="N25" s="10">
        <f>IF(COUNTIF('記入用名簿'!$B$3:$B$56,#REF!)=0,0,VLOOKUP(#REF!,'記入用名簿'!$B$3:$E$56,3,FALSE))</f>
        <v>0</v>
      </c>
      <c r="O25" s="10">
        <f>IF(COUNTIF('記入用名簿'!$B$3:$B$56,#REF!)=0,0,"( "&amp;(VLOOKUP(#REF!,'記入用名簿'!$B$3:$E$56,4,FALSE))&amp;" )")</f>
        <v>0</v>
      </c>
      <c r="P25" s="62"/>
    </row>
    <row r="26" spans="1:16" ht="19.5" customHeight="1" thickBot="1">
      <c r="A26" s="61"/>
      <c r="B26" s="60"/>
      <c r="C26" s="31">
        <v>122</v>
      </c>
      <c r="D26" s="36" t="str">
        <f>IF(COUNTIF('記入用名簿'!$B$3:$B$56,１～３２!C26)=0,0,VLOOKUP(C26,'記入用名簿'!$B$3:$D$56,3,FALSE))</f>
        <v>矢野　瞳</v>
      </c>
      <c r="E26" s="36" t="str">
        <f>IF(COUNTIF('記入用名簿'!$B$3:$B$56,$C26)=0,0,"( "&amp;(VLOOKUP($C26,'記入用名簿'!$B$3:$E$56,4,FALSE))&amp;" )")</f>
        <v>( 城西 )</v>
      </c>
      <c r="F26" s="12"/>
      <c r="J26" s="44" t="s">
        <v>123</v>
      </c>
      <c r="K26" s="40"/>
      <c r="N26" s="12">
        <f>IF(COUNTIF('記入用名簿'!$B$3:$B$56,#REF!)=0,0,VLOOKUP(#REF!,'記入用名簿'!$B$3:$E$56,3,FALSE))</f>
        <v>0</v>
      </c>
      <c r="O26" s="12">
        <f>IF(COUNTIF('記入用名簿'!$B$3:$B$56,#REF!)=0,0,"( "&amp;(VLOOKUP(#REF!,'記入用名簿'!$B$3:$E$56,4,FALSE))&amp;" )")</f>
        <v>0</v>
      </c>
      <c r="P26" s="62"/>
    </row>
    <row r="27" spans="1:16" ht="19.5" customHeight="1" thickTop="1">
      <c r="A27" s="61" t="s">
        <v>107</v>
      </c>
      <c r="B27" s="60">
        <v>13</v>
      </c>
      <c r="C27" s="31">
        <v>131</v>
      </c>
      <c r="D27" s="35" t="str">
        <f>IF(COUNTIF('記入用名簿'!$B$3:$B$56,１～３２!C27)=0,0,VLOOKUP(C27,'記入用名簿'!$B$3:$D$56,3,FALSE))</f>
        <v>沢田　志緒理</v>
      </c>
      <c r="E27" s="35" t="str">
        <f>IF(COUNTIF('記入用名簿'!$B$3:$B$56,$C27)=0,0,"( "&amp;(VLOOKUP($C27,'記入用名簿'!$B$3:$E$56,4,FALSE))&amp;" )")</f>
        <v>( 出水 )</v>
      </c>
      <c r="F27" s="10"/>
      <c r="I27" s="40"/>
      <c r="J27" s="39">
        <v>61</v>
      </c>
      <c r="K27" s="40"/>
      <c r="N27" s="10">
        <f>IF(COUNTIF('記入用名簿'!$B$3:$B$56,#REF!)=0,0,VLOOKUP(#REF!,'記入用名簿'!$B$3:$E$56,3,FALSE))</f>
        <v>0</v>
      </c>
      <c r="O27" s="10">
        <f>IF(COUNTIF('記入用名簿'!$B$3:$B$56,#REF!)=0,0,"( "&amp;(VLOOKUP(#REF!,'記入用名簿'!$B$3:$E$56,4,FALSE))&amp;" )")</f>
        <v>0</v>
      </c>
      <c r="P27" s="62"/>
    </row>
    <row r="28" spans="1:16" ht="19.5" customHeight="1" thickBot="1">
      <c r="A28" s="61"/>
      <c r="B28" s="60"/>
      <c r="C28" s="31">
        <v>132</v>
      </c>
      <c r="D28" s="36" t="str">
        <f>IF(COUNTIF('記入用名簿'!$B$3:$B$56,１～３２!C28)=0,0,VLOOKUP(C28,'記入用名簿'!$B$3:$D$56,3,FALSE))</f>
        <v>日置　茉美</v>
      </c>
      <c r="E28" s="36" t="str">
        <f>IF(COUNTIF('記入用名簿'!$B$3:$B$56,$C28)=0,0,"( "&amp;(VLOOKUP($C28,'記入用名簿'!$B$3:$E$56,4,FALSE))&amp;" )")</f>
        <v>( 出水 )</v>
      </c>
      <c r="F28" s="12"/>
      <c r="G28" s="13"/>
      <c r="H28" s="39" t="s">
        <v>115</v>
      </c>
      <c r="I28" s="40"/>
      <c r="K28" s="40"/>
      <c r="N28" s="12">
        <f>IF(COUNTIF('記入用名簿'!$B$3:$B$56,#REF!)=0,0,VLOOKUP(#REF!,'記入用名簿'!$B$3:$E$56,3,FALSE))</f>
        <v>0</v>
      </c>
      <c r="O28" s="12">
        <f>IF(COUNTIF('記入用名簿'!$B$3:$B$56,#REF!)=0,0,"( "&amp;(VLOOKUP(#REF!,'記入用名簿'!$B$3:$E$56,4,FALSE))&amp;" )")</f>
        <v>0</v>
      </c>
      <c r="P28" s="62"/>
    </row>
    <row r="29" spans="1:16" ht="19.5" customHeight="1" thickBot="1" thickTop="1">
      <c r="A29" s="61"/>
      <c r="B29" s="60">
        <v>14</v>
      </c>
      <c r="C29" s="31">
        <v>141</v>
      </c>
      <c r="D29" s="35" t="str">
        <f>IF(COUNTIF('記入用名簿'!$B$3:$B$56,１～３２!C29)=0,0,VLOOKUP(C29,'記入用名簿'!$B$3:$D$56,3,FALSE))</f>
        <v>川中　麻湖</v>
      </c>
      <c r="E29" s="35" t="str">
        <f>IF(COUNTIF('記入用名簿'!$B$3:$B$56,$C29)=0,0,"( "&amp;(VLOOKUP($C29,'記入用名簿'!$B$3:$E$56,4,FALSE))&amp;" )")</f>
        <v>( 西紫原 )</v>
      </c>
      <c r="F29" s="10"/>
      <c r="G29" s="42"/>
      <c r="H29" s="45">
        <v>75</v>
      </c>
      <c r="I29" s="40"/>
      <c r="K29" s="40"/>
      <c r="N29" s="10">
        <f>IF(COUNTIF('記入用名簿'!$B$3:$B$56,#REF!)=0,0,VLOOKUP(#REF!,'記入用名簿'!$B$3:$E$56,3,FALSE))</f>
        <v>0</v>
      </c>
      <c r="O29" s="10">
        <f>IF(COUNTIF('記入用名簿'!$B$3:$B$56,#REF!)=0,0,"( "&amp;(VLOOKUP(#REF!,'記入用名簿'!$B$3:$E$56,4,FALSE))&amp;" )")</f>
        <v>0</v>
      </c>
      <c r="P29" s="62"/>
    </row>
    <row r="30" spans="1:16" ht="19.5" customHeight="1" thickBot="1" thickTop="1">
      <c r="A30" s="61"/>
      <c r="B30" s="60"/>
      <c r="C30" s="31">
        <v>142</v>
      </c>
      <c r="D30" s="36" t="str">
        <f>IF(COUNTIF('記入用名簿'!$B$3:$B$56,１～３２!C30)=0,0,VLOOKUP(C30,'記入用名簿'!$B$3:$D$56,3,FALSE))</f>
        <v>寺内　礼那</v>
      </c>
      <c r="E30" s="36" t="str">
        <f>IF(COUNTIF('記入用名簿'!$B$3:$B$56,$C30)=0,0,"( "&amp;(VLOOKUP($C30,'記入用名簿'!$B$3:$E$56,4,FALSE))&amp;" )")</f>
        <v>( 西紫原 )</v>
      </c>
      <c r="F30" s="12"/>
      <c r="H30" s="40"/>
      <c r="I30" s="40" t="s">
        <v>118</v>
      </c>
      <c r="K30" s="40"/>
      <c r="N30" s="12">
        <f>IF(COUNTIF('記入用名簿'!$B$3:$B$56,#REF!)=0,0,VLOOKUP(#REF!,'記入用名簿'!$B$3:$E$56,3,FALSE))</f>
        <v>0</v>
      </c>
      <c r="O30" s="12">
        <f>IF(COUNTIF('記入用名簿'!$B$3:$B$56,#REF!)=0,0,"( "&amp;(VLOOKUP(#REF!,'記入用名簿'!$B$3:$E$56,4,FALSE))&amp;" )")</f>
        <v>0</v>
      </c>
      <c r="P30" s="62"/>
    </row>
    <row r="31" spans="1:16" ht="19.5" customHeight="1" thickBot="1" thickTop="1">
      <c r="A31" s="61"/>
      <c r="B31" s="60">
        <v>15</v>
      </c>
      <c r="C31" s="31">
        <v>151</v>
      </c>
      <c r="D31" s="35" t="str">
        <f>IF(COUNTIF('記入用名簿'!$B$3:$B$56,１～３２!C31)=0,0,VLOOKUP(C31,'記入用名簿'!$B$3:$D$56,3,FALSE))</f>
        <v>東郷　麻美</v>
      </c>
      <c r="E31" s="35" t="str">
        <f>IF(COUNTIF('記入用名簿'!$B$3:$B$56,$C31)=0,0,"( "&amp;(VLOOKUP($C31,'記入用名簿'!$B$3:$E$56,4,FALSE))&amp;" )")</f>
        <v>( 緑丘 )</v>
      </c>
      <c r="F31" s="10"/>
      <c r="I31" s="43">
        <v>61</v>
      </c>
      <c r="K31" s="40"/>
      <c r="N31" s="10">
        <f>IF(COUNTIF('記入用名簿'!$B$3:$B$56,#REF!)=0,0,VLOOKUP(#REF!,'記入用名簿'!$B$3:$E$56,3,FALSE))</f>
        <v>0</v>
      </c>
      <c r="O31" s="10">
        <f>IF(COUNTIF('記入用名簿'!$B$3:$B$56,#REF!)=0,0,"( "&amp;(VLOOKUP(#REF!,'記入用名簿'!$B$3:$E$56,4,FALSE))&amp;" )")</f>
        <v>0</v>
      </c>
      <c r="P31" s="62"/>
    </row>
    <row r="32" spans="1:16" ht="19.5" customHeight="1" thickBot="1" thickTop="1">
      <c r="A32" s="61"/>
      <c r="B32" s="60"/>
      <c r="C32" s="31">
        <v>152</v>
      </c>
      <c r="D32" s="36" t="str">
        <f>IF(COUNTIF('記入用名簿'!$B$3:$B$56,１～３２!C32)=0,0,VLOOKUP(C32,'記入用名簿'!$B$3:$D$56,3,FALSE))</f>
        <v>岩下　知代</v>
      </c>
      <c r="E32" s="36" t="str">
        <f>IF(COUNTIF('記入用名簿'!$B$3:$B$56,$C32)=0,0,"( "&amp;(VLOOKUP($C32,'記入用名簿'!$B$3:$E$56,4,FALSE))&amp;" )")</f>
        <v>( 緑丘 )</v>
      </c>
      <c r="F32" s="12"/>
      <c r="G32" s="38"/>
      <c r="H32" s="41" t="s">
        <v>118</v>
      </c>
      <c r="I32" s="33"/>
      <c r="K32" s="40"/>
      <c r="N32" s="12">
        <f>IF(COUNTIF('記入用名簿'!$B$3:$B$56,#REF!)=0,0,VLOOKUP(#REF!,'記入用名簿'!$B$3:$E$56,3,FALSE))</f>
        <v>0</v>
      </c>
      <c r="O32" s="12">
        <f>IF(COUNTIF('記入用名簿'!$B$3:$B$56,#REF!)=0,0,"( "&amp;(VLOOKUP(#REF!,'記入用名簿'!$B$3:$E$56,4,FALSE))&amp;" )")</f>
        <v>0</v>
      </c>
      <c r="P32" s="62"/>
    </row>
    <row r="33" spans="1:16" ht="19.5" customHeight="1" thickTop="1">
      <c r="A33" s="61" t="s">
        <v>108</v>
      </c>
      <c r="B33" s="60">
        <v>16</v>
      </c>
      <c r="C33" s="31">
        <v>161</v>
      </c>
      <c r="D33" s="35" t="str">
        <f>IF(COUNTIF('記入用名簿'!$B$3:$B$56,１～３２!C33)=0,0,VLOOKUP(C33,'記入用名簿'!$B$3:$D$56,3,FALSE))</f>
        <v>篠原　那々</v>
      </c>
      <c r="E33" s="35" t="str">
        <f>IF(COUNTIF('記入用名簿'!$B$3:$B$56,$C33)=0,0,"( "&amp;(VLOOKUP($C33,'記入用名簿'!$B$3:$E$56,4,FALSE))&amp;" )")</f>
        <v>( 垂水中央 )</v>
      </c>
      <c r="F33" s="10"/>
      <c r="G33" s="14"/>
      <c r="H33" s="46" t="s">
        <v>119</v>
      </c>
      <c r="K33" s="40"/>
      <c r="N33" s="10">
        <f>IF(COUNTIF('記入用名簿'!$B$3:$B$56,#REF!)=0,0,VLOOKUP(#REF!,'記入用名簿'!$B$3:$E$56,3,FALSE))</f>
        <v>0</v>
      </c>
      <c r="O33" s="10">
        <f>IF(COUNTIF('記入用名簿'!$B$3:$B$56,#REF!)=0,0,"( "&amp;(VLOOKUP(#REF!,'記入用名簿'!$B$3:$E$56,4,FALSE))&amp;" )")</f>
        <v>0</v>
      </c>
      <c r="P33" s="62"/>
    </row>
    <row r="34" spans="1:16" ht="19.5" customHeight="1" thickBot="1">
      <c r="A34" s="61"/>
      <c r="B34" s="60"/>
      <c r="C34" s="31">
        <v>162</v>
      </c>
      <c r="D34" s="36" t="str">
        <f>IF(COUNTIF('記入用名簿'!$B$3:$B$56,１～３２!C34)=0,0,VLOOKUP(C34,'記入用名簿'!$B$3:$D$56,3,FALSE))</f>
        <v>立山　愛美</v>
      </c>
      <c r="E34" s="36" t="str">
        <f>IF(COUNTIF('記入用名簿'!$B$3:$B$56,$C34)=0,0,"( "&amp;(VLOOKUP($C34,'記入用名簿'!$B$3:$E$56,4,FALSE))&amp;" )")</f>
        <v>( 垂水中央 )</v>
      </c>
      <c r="F34" s="12"/>
      <c r="K34" s="40"/>
      <c r="L34" s="39" t="s">
        <v>133</v>
      </c>
      <c r="N34" s="12">
        <f>IF(COUNTIF('記入用名簿'!$B$3:$B$56,#REF!)=0,0,VLOOKUP(#REF!,'記入用名簿'!$B$3:$E$56,3,FALSE))</f>
        <v>0</v>
      </c>
      <c r="O34" s="12">
        <f>IF(COUNTIF('記入用名簿'!$B$3:$B$56,#REF!)=0,0,"( "&amp;(VLOOKUP(#REF!,'記入用名簿'!$B$3:$E$56,4,FALSE))&amp;" )")</f>
        <v>0</v>
      </c>
      <c r="P34" s="62"/>
    </row>
    <row r="35" spans="1:16" ht="19.5" customHeight="1" thickBot="1" thickTop="1">
      <c r="A35" s="61" t="s">
        <v>108</v>
      </c>
      <c r="B35" s="60">
        <v>17</v>
      </c>
      <c r="C35" s="31">
        <v>171</v>
      </c>
      <c r="D35" s="35" t="str">
        <f>IF(COUNTIF('記入用名簿'!$B$3:$B$56,１～３２!C35)=0,0,VLOOKUP(C35,'記入用名簿'!$B$3:$D$56,3,FALSE))</f>
        <v>若松　万葉</v>
      </c>
      <c r="E35" s="35" t="str">
        <f>IF(COUNTIF('記入用名簿'!$B$3:$B$56,$C35)=0,0,"( "&amp;(VLOOKUP($C35,'記入用名簿'!$B$3:$E$56,4,FALSE))&amp;" )")</f>
        <v>( 鹿児島純心女子 )</v>
      </c>
      <c r="F35" s="10"/>
      <c r="L35" s="43">
        <v>61</v>
      </c>
      <c r="N35" s="10">
        <f>IF(COUNTIF('記入用名簿'!$B$3:$B$56,#REF!)=0,0,VLOOKUP(#REF!,'記入用名簿'!$B$3:$E$56,3,FALSE))</f>
        <v>0</v>
      </c>
      <c r="O35" s="10">
        <f>IF(COUNTIF('記入用名簿'!$B$3:$B$56,#REF!)=0,0,"( "&amp;(VLOOKUP(#REF!,'記入用名簿'!$B$3:$E$56,4,FALSE))&amp;" )")</f>
        <v>0</v>
      </c>
      <c r="P35" s="62"/>
    </row>
    <row r="36" spans="1:16" ht="19.5" customHeight="1" thickBot="1" thickTop="1">
      <c r="A36" s="61"/>
      <c r="B36" s="60"/>
      <c r="C36" s="31">
        <v>172</v>
      </c>
      <c r="D36" s="36" t="str">
        <f>IF(COUNTIF('記入用名簿'!$B$3:$B$56,１～３２!C36)=0,0,VLOOKUP(C36,'記入用名簿'!$B$3:$D$56,3,FALSE))</f>
        <v>鮫島　咲季</v>
      </c>
      <c r="E36" s="36" t="str">
        <f>IF(COUNTIF('記入用名簿'!$B$3:$B$56,$C36)=0,0,"( "&amp;(VLOOKUP($C36,'記入用名簿'!$B$3:$E$56,4,FALSE))&amp;" )")</f>
        <v>( 鹿児島純心女子 )</v>
      </c>
      <c r="F36" s="12"/>
      <c r="G36" s="38"/>
      <c r="H36" s="41" t="s">
        <v>111</v>
      </c>
      <c r="L36" s="33"/>
      <c r="N36" s="12">
        <f>IF(COUNTIF('記入用名簿'!$B$3:$B$56,#REF!)=0,0,VLOOKUP(#REF!,'記入用名簿'!$B$3:$E$56,3,FALSE))</f>
        <v>0</v>
      </c>
      <c r="O36" s="12">
        <f>IF(COUNTIF('記入用名簿'!$B$3:$B$56,#REF!)=0,0,"( "&amp;(VLOOKUP(#REF!,'記入用名簿'!$B$3:$E$56,4,FALSE))&amp;" )")</f>
        <v>0</v>
      </c>
      <c r="P36" s="62"/>
    </row>
    <row r="37" spans="1:16" ht="19.5" customHeight="1" thickTop="1">
      <c r="A37" s="61"/>
      <c r="B37" s="60">
        <v>18</v>
      </c>
      <c r="C37" s="31">
        <v>181</v>
      </c>
      <c r="D37" s="35" t="str">
        <f>IF(COUNTIF('記入用名簿'!$B$3:$B$56,１～３２!C37)=0,0,VLOOKUP(C37,'記入用名簿'!$B$3:$D$56,3,FALSE))</f>
        <v>浜田　彩音</v>
      </c>
      <c r="E37" s="35" t="str">
        <f>IF(COUNTIF('記入用名簿'!$B$3:$B$56,$C37)=0,0,"( "&amp;(VLOOKUP($C37,'記入用名簿'!$B$3:$E$56,4,FALSE))&amp;" )")</f>
        <v>( 城西 )</v>
      </c>
      <c r="F37" s="10"/>
      <c r="G37" s="14"/>
      <c r="H37" s="40">
        <v>60</v>
      </c>
      <c r="L37" s="33"/>
      <c r="N37" s="10">
        <f>IF(COUNTIF('記入用名簿'!$B$3:$B$56,#REF!)=0,0,VLOOKUP(#REF!,'記入用名簿'!$B$3:$E$56,3,FALSE))</f>
        <v>0</v>
      </c>
      <c r="O37" s="10">
        <f>IF(COUNTIF('記入用名簿'!$B$3:$B$56,#REF!)=0,0,"( "&amp;(VLOOKUP(#REF!,'記入用名簿'!$B$3:$E$56,4,FALSE))&amp;" )")</f>
        <v>0</v>
      </c>
      <c r="P37" s="62"/>
    </row>
    <row r="38" spans="1:16" ht="19.5" customHeight="1" thickBot="1">
      <c r="A38" s="61"/>
      <c r="B38" s="60"/>
      <c r="C38" s="31">
        <v>182</v>
      </c>
      <c r="D38" s="36" t="str">
        <f>IF(COUNTIF('記入用名簿'!$B$3:$B$56,１～３２!C38)=0,0,VLOOKUP(C38,'記入用名簿'!$B$3:$D$56,3,FALSE))</f>
        <v>石塚　亜由美</v>
      </c>
      <c r="E38" s="36" t="str">
        <f>IF(COUNTIF('記入用名簿'!$B$3:$B$56,$C38)=0,0,"( "&amp;(VLOOKUP($C38,'記入用名簿'!$B$3:$E$56,4,FALSE))&amp;" )")</f>
        <v>( 城西 )</v>
      </c>
      <c r="F38" s="12"/>
      <c r="H38" s="40"/>
      <c r="I38" s="39" t="s">
        <v>117</v>
      </c>
      <c r="L38" s="33"/>
      <c r="N38" s="12">
        <f>IF(COUNTIF('記入用名簿'!$B$3:$B$56,#REF!)=0,0,VLOOKUP(#REF!,'記入用名簿'!$B$3:$E$56,3,FALSE))</f>
        <v>0</v>
      </c>
      <c r="O38" s="12">
        <f>IF(COUNTIF('記入用名簿'!$B$3:$B$56,#REF!)=0,0,"( "&amp;(VLOOKUP(#REF!,'記入用名簿'!$B$3:$E$56,4,FALSE))&amp;" )")</f>
        <v>0</v>
      </c>
      <c r="P38" s="62"/>
    </row>
    <row r="39" spans="1:16" ht="19.5" customHeight="1" thickTop="1">
      <c r="A39" s="61"/>
      <c r="B39" s="60">
        <v>19</v>
      </c>
      <c r="C39" s="31">
        <v>191</v>
      </c>
      <c r="D39" s="35" t="str">
        <f>IF(COUNTIF('記入用名簿'!$B$3:$B$56,１～３２!C39)=0,0,VLOOKUP(C39,'記入用名簿'!$B$3:$D$56,3,FALSE))</f>
        <v>前田　いづみ</v>
      </c>
      <c r="E39" s="35" t="str">
        <f>IF(COUNTIF('記入用名簿'!$B$3:$B$56,$C39)=0,0,"( "&amp;(VLOOKUP($C39,'記入用名簿'!$B$3:$E$56,4,FALSE))&amp;" )")</f>
        <v>( 西紫原 )</v>
      </c>
      <c r="F39" s="10"/>
      <c r="I39" s="45">
        <v>63</v>
      </c>
      <c r="L39" s="33"/>
      <c r="N39" s="10">
        <f>IF(COUNTIF('記入用名簿'!$B$3:$B$56,#REF!)=0,0,VLOOKUP(#REF!,'記入用名簿'!$B$3:$E$56,3,FALSE))</f>
        <v>0</v>
      </c>
      <c r="O39" s="10">
        <f>IF(COUNTIF('記入用名簿'!$B$3:$B$56,#REF!)=0,0,"( "&amp;(VLOOKUP(#REF!,'記入用名簿'!$B$3:$E$56,4,FALSE))&amp;" )")</f>
        <v>0</v>
      </c>
      <c r="P39" s="62"/>
    </row>
    <row r="40" spans="1:16" ht="19.5" customHeight="1" thickBot="1">
      <c r="A40" s="61"/>
      <c r="B40" s="60"/>
      <c r="C40" s="31">
        <v>192</v>
      </c>
      <c r="D40" s="36" t="str">
        <f>IF(COUNTIF('記入用名簿'!$B$3:$B$56,１～３２!C40)=0,0,VLOOKUP(C40,'記入用名簿'!$B$3:$D$56,3,FALSE))</f>
        <v>福元　真子</v>
      </c>
      <c r="E40" s="36" t="str">
        <f>IF(COUNTIF('記入用名簿'!$B$3:$B$56,$C40)=0,0,"( "&amp;(VLOOKUP($C40,'記入用名簿'!$B$3:$E$56,4,FALSE))&amp;" )")</f>
        <v>( 西紫原 )</v>
      </c>
      <c r="F40" s="12"/>
      <c r="G40" s="13"/>
      <c r="H40" s="39" t="s">
        <v>117</v>
      </c>
      <c r="I40" s="34"/>
      <c r="L40" s="33"/>
      <c r="N40" s="12">
        <f>IF(COUNTIF('記入用名簿'!$B$3:$B$56,#REF!)=0,0,VLOOKUP(#REF!,'記入用名簿'!$B$3:$E$56,3,FALSE))</f>
        <v>0</v>
      </c>
      <c r="O40" s="12">
        <f>IF(COUNTIF('記入用名簿'!$B$3:$B$56,#REF!)=0,0,"( "&amp;(VLOOKUP(#REF!,'記入用名簿'!$B$3:$E$56,4,FALSE))&amp;" )")</f>
        <v>0</v>
      </c>
      <c r="P40" s="62"/>
    </row>
    <row r="41" spans="1:16" ht="19.5" customHeight="1" thickBot="1" thickTop="1">
      <c r="A41" s="61"/>
      <c r="B41" s="60">
        <v>20</v>
      </c>
      <c r="C41" s="31">
        <v>201</v>
      </c>
      <c r="D41" s="35" t="str">
        <f>IF(COUNTIF('記入用名簿'!$B$3:$B$56,１～３２!C41)=0,0,VLOOKUP(C41,'記入用名簿'!$B$3:$D$56,3,FALSE))</f>
        <v>増田　汐里</v>
      </c>
      <c r="E41" s="35" t="str">
        <f>IF(COUNTIF('記入用名簿'!$B$3:$B$56,$C41)=0,0,"( "&amp;(VLOOKUP($C41,'記入用名簿'!$B$3:$E$56,4,FALSE))&amp;" )")</f>
        <v>( 西陵 )</v>
      </c>
      <c r="F41" s="10"/>
      <c r="G41" s="42"/>
      <c r="H41" s="43">
        <v>60</v>
      </c>
      <c r="I41" s="40"/>
      <c r="L41" s="33"/>
      <c r="N41" s="10">
        <f>IF(COUNTIF('記入用名簿'!$B$3:$B$56,#REF!)=0,0,VLOOKUP(#REF!,'記入用名簿'!$B$3:$E$56,3,FALSE))</f>
        <v>0</v>
      </c>
      <c r="O41" s="10">
        <f>IF(COUNTIF('記入用名簿'!$B$3:$B$56,#REF!)=0,0,"( "&amp;(VLOOKUP(#REF!,'記入用名簿'!$B$3:$E$56,4,FALSE))&amp;" )")</f>
        <v>0</v>
      </c>
      <c r="P41" s="62"/>
    </row>
    <row r="42" spans="1:16" ht="19.5" customHeight="1" thickBot="1" thickTop="1">
      <c r="A42" s="61"/>
      <c r="B42" s="60"/>
      <c r="C42" s="31">
        <v>202</v>
      </c>
      <c r="D42" s="36" t="str">
        <f>IF(COUNTIF('記入用名簿'!$B$3:$B$56,１～３２!C42)=0,0,VLOOKUP(C42,'記入用名簿'!$B$3:$D$56,3,FALSE))</f>
        <v>福山　茜</v>
      </c>
      <c r="E42" s="36" t="str">
        <f>IF(COUNTIF('記入用名簿'!$B$3:$B$56,$C42)=0,0,"( "&amp;(VLOOKUP($C42,'記入用名簿'!$B$3:$E$56,4,FALSE))&amp;" )")</f>
        <v>( 西陵 )</v>
      </c>
      <c r="F42" s="12"/>
      <c r="I42" s="40"/>
      <c r="J42" s="39" t="s">
        <v>126</v>
      </c>
      <c r="L42" s="33"/>
      <c r="N42" s="12">
        <f>IF(COUNTIF('記入用名簿'!$B$3:$B$56,#REF!)=0,0,VLOOKUP(#REF!,'記入用名簿'!$B$3:$E$56,3,FALSE))</f>
        <v>0</v>
      </c>
      <c r="O42" s="12">
        <f>IF(COUNTIF('記入用名簿'!$B$3:$B$56,#REF!)=0,0,"( "&amp;(VLOOKUP(#REF!,'記入用名簿'!$B$3:$E$56,4,FALSE))&amp;" )")</f>
        <v>0</v>
      </c>
      <c r="P42" s="62"/>
    </row>
    <row r="43" spans="1:16" ht="19.5" customHeight="1" thickBot="1" thickTop="1">
      <c r="A43" s="61"/>
      <c r="B43" s="60">
        <v>21</v>
      </c>
      <c r="C43" s="31">
        <v>211</v>
      </c>
      <c r="D43" s="35" t="str">
        <f>IF(COUNTIF('記入用名簿'!$B$3:$B$56,１～３２!C43)=0,0,VLOOKUP(C43,'記入用名簿'!$B$3:$D$56,3,FALSE))</f>
        <v>岩下　輝星</v>
      </c>
      <c r="E43" s="35" t="str">
        <f>IF(COUNTIF('記入用名簿'!$B$3:$B$56,$C43)=0,0,"( "&amp;(VLOOKUP($C43,'記入用名簿'!$B$3:$E$56,4,FALSE))&amp;" )")</f>
        <v>( 出水 )</v>
      </c>
      <c r="F43" s="10"/>
      <c r="J43" s="45">
        <v>61</v>
      </c>
      <c r="L43" s="33"/>
      <c r="N43" s="10">
        <f>IF(COUNTIF('記入用名簿'!$B$3:$B$56,#REF!)=0,0,VLOOKUP(#REF!,'記入用名簿'!$B$3:$E$56,3,FALSE))</f>
        <v>0</v>
      </c>
      <c r="O43" s="10">
        <f>IF(COUNTIF('記入用名簿'!$B$3:$B$56,#REF!)=0,0,"( "&amp;(VLOOKUP(#REF!,'記入用名簿'!$B$3:$E$56,4,FALSE))&amp;" )")</f>
        <v>0</v>
      </c>
      <c r="P43" s="62"/>
    </row>
    <row r="44" spans="1:16" ht="19.5" customHeight="1" thickBot="1" thickTop="1">
      <c r="A44" s="61"/>
      <c r="B44" s="60"/>
      <c r="C44" s="31">
        <v>212</v>
      </c>
      <c r="D44" s="36" t="str">
        <f>IF(COUNTIF('記入用名簿'!$B$3:$B$56,１～３２!C44)=0,0,VLOOKUP(C44,'記入用名簿'!$B$3:$D$56,3,FALSE))</f>
        <v>淵上　菜々</v>
      </c>
      <c r="E44" s="36" t="str">
        <f>IF(COUNTIF('記入用名簿'!$B$3:$B$56,$C44)=0,0,"( "&amp;(VLOOKUP($C44,'記入用名簿'!$B$3:$E$56,4,FALSE))&amp;" )")</f>
        <v>( 出水 )</v>
      </c>
      <c r="F44" s="12"/>
      <c r="G44" s="38"/>
      <c r="H44" s="41" t="s">
        <v>120</v>
      </c>
      <c r="J44" s="34"/>
      <c r="L44" s="33"/>
      <c r="N44" s="12">
        <f>IF(COUNTIF('記入用名簿'!$B$3:$B$56,#REF!)=0,0,VLOOKUP(#REF!,'記入用名簿'!$B$3:$E$56,3,FALSE))</f>
        <v>0</v>
      </c>
      <c r="O44" s="12">
        <f>IF(COUNTIF('記入用名簿'!$B$3:$B$56,#REF!)=0,0,"( "&amp;(VLOOKUP(#REF!,'記入用名簿'!$B$3:$E$56,4,FALSE))&amp;" )")</f>
        <v>0</v>
      </c>
      <c r="P44" s="62"/>
    </row>
    <row r="45" spans="1:16" ht="19.5" customHeight="1" thickTop="1">
      <c r="A45" s="61"/>
      <c r="B45" s="60">
        <v>22</v>
      </c>
      <c r="C45" s="31">
        <v>221</v>
      </c>
      <c r="D45" s="35" t="str">
        <f>IF(COUNTIF('記入用名簿'!$B$3:$B$56,１～３２!C45)=0,0,VLOOKUP(C45,'記入用名簿'!$B$3:$D$56,3,FALSE))</f>
        <v>秋月　梨那</v>
      </c>
      <c r="E45" s="35" t="str">
        <f>IF(COUNTIF('記入用名簿'!$B$3:$B$56,$C45)=0,0,"( "&amp;(VLOOKUP($C45,'記入用名簿'!$B$3:$E$56,4,FALSE))&amp;" )")</f>
        <v>( 伊敷台 )</v>
      </c>
      <c r="F45" s="10"/>
      <c r="G45" s="14"/>
      <c r="H45" s="40">
        <v>62</v>
      </c>
      <c r="J45" s="34"/>
      <c r="L45" s="33"/>
      <c r="N45" s="10">
        <f>IF(COUNTIF('記入用名簿'!$B$3:$B$56,#REF!)=0,0,VLOOKUP(#REF!,'記入用名簿'!$B$3:$E$56,3,FALSE))</f>
        <v>0</v>
      </c>
      <c r="O45" s="10">
        <f>IF(COUNTIF('記入用名簿'!$B$3:$B$56,#REF!)=0,0,"( "&amp;(VLOOKUP(#REF!,'記入用名簿'!$B$3:$E$56,4,FALSE))&amp;" )")</f>
        <v>0</v>
      </c>
      <c r="P45" s="62"/>
    </row>
    <row r="46" spans="1:16" ht="19.5" customHeight="1" thickBot="1">
      <c r="A46" s="61"/>
      <c r="B46" s="60"/>
      <c r="C46" s="31">
        <v>222</v>
      </c>
      <c r="D46" s="36" t="str">
        <f>IF(COUNTIF('記入用名簿'!$B$3:$B$56,１～３２!C46)=0,0,VLOOKUP(C46,'記入用名簿'!$B$3:$D$56,3,FALSE))</f>
        <v>田村　明莉</v>
      </c>
      <c r="E46" s="36" t="str">
        <f>IF(COUNTIF('記入用名簿'!$B$3:$B$56,$C46)=0,0,"( "&amp;(VLOOKUP($C46,'記入用名簿'!$B$3:$E$56,4,FALSE))&amp;" )")</f>
        <v>( 伊敷台 )</v>
      </c>
      <c r="F46" s="12"/>
      <c r="H46" s="40"/>
      <c r="I46" s="39" t="s">
        <v>126</v>
      </c>
      <c r="J46" s="34"/>
      <c r="L46" s="33"/>
      <c r="N46" s="12">
        <f>IF(COUNTIF('記入用名簿'!$B$3:$B$56,#REF!)=0,0,VLOOKUP(#REF!,'記入用名簿'!$B$3:$E$56,3,FALSE))</f>
        <v>0</v>
      </c>
      <c r="O46" s="12">
        <f>IF(COUNTIF('記入用名簿'!$B$3:$B$56,#REF!)=0,0,"( "&amp;(VLOOKUP(#REF!,'記入用名簿'!$B$3:$E$56,4,FALSE))&amp;" )")</f>
        <v>0</v>
      </c>
      <c r="P46" s="62"/>
    </row>
    <row r="47" spans="1:16" ht="19.5" customHeight="1" thickTop="1">
      <c r="A47" s="32"/>
      <c r="B47" s="60">
        <v>23</v>
      </c>
      <c r="C47" s="31"/>
      <c r="D47" s="59" t="s">
        <v>104</v>
      </c>
      <c r="E47" s="36"/>
      <c r="F47" s="12"/>
      <c r="I47" s="43">
        <v>61</v>
      </c>
      <c r="J47" s="40"/>
      <c r="L47" s="33"/>
      <c r="N47" s="12"/>
      <c r="O47" s="12"/>
      <c r="P47" s="25"/>
    </row>
    <row r="48" spans="1:16" ht="19.5" customHeight="1" thickBot="1">
      <c r="A48" s="32"/>
      <c r="B48" s="60"/>
      <c r="C48" s="31"/>
      <c r="D48" s="59"/>
      <c r="E48" s="36"/>
      <c r="F48" s="12"/>
      <c r="G48" s="13"/>
      <c r="I48" s="33"/>
      <c r="J48" s="40"/>
      <c r="L48" s="33"/>
      <c r="N48" s="12"/>
      <c r="O48" s="12"/>
      <c r="P48" s="25"/>
    </row>
    <row r="49" spans="1:16" ht="19.5" customHeight="1" thickBot="1" thickTop="1">
      <c r="A49" s="61">
        <v>4</v>
      </c>
      <c r="B49" s="60">
        <v>24</v>
      </c>
      <c r="C49" s="31">
        <v>241</v>
      </c>
      <c r="D49" s="35" t="str">
        <f>IF(COUNTIF('記入用名簿'!$B$3:$B$56,１～３２!C49)=0,0,VLOOKUP(C49,'記入用名簿'!$B$3:$D$56,3,FALSE))</f>
        <v>丸山　美蘭</v>
      </c>
      <c r="E49" s="35" t="str">
        <f>IF(COUNTIF('記入用名簿'!$B$3:$B$56,$C49)=0,0,"( "&amp;(VLOOKUP($C49,'記入用名簿'!$B$3:$E$56,4,FALSE))&amp;" )")</f>
        <v>( 垂水中央 )</v>
      </c>
      <c r="F49" s="10"/>
      <c r="G49" s="42"/>
      <c r="H49" s="43"/>
      <c r="J49" s="40"/>
      <c r="L49" s="33"/>
      <c r="N49" s="10">
        <f>IF(COUNTIF('記入用名簿'!$B$3:$B$56,#REF!)=0,0,VLOOKUP(#REF!,'記入用名簿'!$B$3:$E$56,3,FALSE))</f>
        <v>0</v>
      </c>
      <c r="O49" s="10">
        <f>IF(COUNTIF('記入用名簿'!$B$3:$B$56,#REF!)=0,0,"( "&amp;(VLOOKUP(#REF!,'記入用名簿'!$B$3:$E$56,4,FALSE))&amp;" )")</f>
        <v>0</v>
      </c>
      <c r="P49" s="62"/>
    </row>
    <row r="50" spans="1:16" ht="19.5" customHeight="1" thickBot="1" thickTop="1">
      <c r="A50" s="61"/>
      <c r="B50" s="60"/>
      <c r="C50" s="31">
        <v>242</v>
      </c>
      <c r="D50" s="36" t="str">
        <f>IF(COUNTIF('記入用名簿'!$B$3:$B$56,１～３２!C50)=0,0,VLOOKUP(C50,'記入用名簿'!$B$3:$D$56,3,FALSE))</f>
        <v>永田　香菜子</v>
      </c>
      <c r="E50" s="36" t="str">
        <f>IF(COUNTIF('記入用名簿'!$B$3:$B$56,$C50)=0,0,"( "&amp;(VLOOKUP($C50,'記入用名簿'!$B$3:$E$56,4,FALSE))&amp;" )")</f>
        <v>( 垂水中央 )</v>
      </c>
      <c r="F50" s="12"/>
      <c r="J50" s="40"/>
      <c r="K50" s="39" t="s">
        <v>127</v>
      </c>
      <c r="L50" s="33"/>
      <c r="N50" s="12">
        <f>IF(COUNTIF('記入用名簿'!$B$3:$B$56,#REF!)=0,0,VLOOKUP(#REF!,'記入用名簿'!$B$3:$E$56,3,FALSE))</f>
        <v>0</v>
      </c>
      <c r="O50" s="12">
        <f>IF(COUNTIF('記入用名簿'!$B$3:$B$56,#REF!)=0,0,"( "&amp;(VLOOKUP(#REF!,'記入用名簿'!$B$3:$E$56,4,FALSE))&amp;" )")</f>
        <v>0</v>
      </c>
      <c r="P50" s="62"/>
    </row>
    <row r="51" spans="1:16" ht="19.5" customHeight="1" thickBot="1" thickTop="1">
      <c r="A51" s="61" t="s">
        <v>108</v>
      </c>
      <c r="B51" s="60">
        <v>25</v>
      </c>
      <c r="C51" s="31">
        <v>251</v>
      </c>
      <c r="D51" s="35" t="str">
        <f>IF(COUNTIF('記入用名簿'!$B$3:$B$56,１～３２!C51)=0,0,VLOOKUP(C51,'記入用名簿'!$B$3:$D$56,3,FALSE))</f>
        <v>江籠　美桜</v>
      </c>
      <c r="E51" s="35" t="str">
        <f>IF(COUNTIF('記入用名簿'!$B$3:$B$56,$C51)=0,0,"( "&amp;(VLOOKUP($C51,'記入用名簿'!$B$3:$E$56,4,FALSE))&amp;" )")</f>
        <v>( 鹿児島純心女子 )</v>
      </c>
      <c r="F51" s="10"/>
      <c r="K51" s="43">
        <v>61</v>
      </c>
      <c r="N51" s="10">
        <f>IF(COUNTIF('記入用名簿'!$B$3:$B$56,#REF!)=0,0,VLOOKUP(#REF!,'記入用名簿'!$B$3:$E$56,3,FALSE))</f>
        <v>0</v>
      </c>
      <c r="O51" s="10">
        <f>IF(COUNTIF('記入用名簿'!$B$3:$B$56,#REF!)=0,0,"( "&amp;(VLOOKUP(#REF!,'記入用名簿'!$B$3:$E$56,4,FALSE))&amp;" )")</f>
        <v>0</v>
      </c>
      <c r="P51" s="62"/>
    </row>
    <row r="52" spans="1:16" ht="19.5" customHeight="1" thickBot="1" thickTop="1">
      <c r="A52" s="61"/>
      <c r="B52" s="60"/>
      <c r="C52" s="31">
        <v>252</v>
      </c>
      <c r="D52" s="36" t="str">
        <f>IF(COUNTIF('記入用名簿'!$B$3:$B$56,１～３２!C52)=0,0,VLOOKUP(C52,'記入用名簿'!$B$3:$D$56,3,FALSE))</f>
        <v>南　朝香</v>
      </c>
      <c r="E52" s="36" t="str">
        <f>IF(COUNTIF('記入用名簿'!$B$3:$B$56,$C52)=0,0,"( "&amp;(VLOOKUP($C52,'記入用名簿'!$B$3:$E$56,4,FALSE))&amp;" )")</f>
        <v>( 鹿児島純心女子 )</v>
      </c>
      <c r="F52" s="12"/>
      <c r="G52" s="38"/>
      <c r="H52" s="41" t="s">
        <v>121</v>
      </c>
      <c r="K52" s="33"/>
      <c r="N52" s="12">
        <f>IF(COUNTIF('記入用名簿'!$B$3:$B$56,#REF!)=0,0,VLOOKUP(#REF!,'記入用名簿'!$B$3:$E$56,3,FALSE))</f>
        <v>0</v>
      </c>
      <c r="O52" s="12">
        <f>IF(COUNTIF('記入用名簿'!$B$3:$B$56,#REF!)=0,0,"( "&amp;(VLOOKUP(#REF!,'記入用名簿'!$B$3:$E$56,4,FALSE))&amp;" )")</f>
        <v>0</v>
      </c>
      <c r="P52" s="62"/>
    </row>
    <row r="53" spans="1:16" ht="19.5" customHeight="1" thickTop="1">
      <c r="A53" s="61"/>
      <c r="B53" s="60">
        <v>26</v>
      </c>
      <c r="C53" s="37">
        <v>261</v>
      </c>
      <c r="D53" s="35" t="str">
        <f>IF(COUNTIF('記入用名簿'!$B$3:$B$56,１～３２!C53)=0,0,VLOOKUP(C53,'記入用名簿'!$B$3:$D$56,3,FALSE))</f>
        <v>大富　彩香</v>
      </c>
      <c r="E53" s="35" t="str">
        <f>IF(COUNTIF('記入用名簿'!$B$3:$B$56,$C53)=0,0,"( "&amp;(VLOOKUP($C53,'記入用名簿'!$B$3:$E$56,4,FALSE))&amp;" )")</f>
        <v>( 志學館中等部 )</v>
      </c>
      <c r="F53" s="10"/>
      <c r="G53" s="14"/>
      <c r="H53" s="39">
        <v>60</v>
      </c>
      <c r="I53" s="33"/>
      <c r="K53" s="33"/>
      <c r="L53" s="47" t="s">
        <v>134</v>
      </c>
      <c r="N53" s="10">
        <f>IF(COUNTIF('記入用名簿'!$B$3:$B$56,#REF!)=0,0,VLOOKUP(#REF!,'記入用名簿'!$B$3:$E$56,3,FALSE))</f>
        <v>0</v>
      </c>
      <c r="O53" s="10">
        <f>IF(COUNTIF('記入用名簿'!$B$3:$B$56,#REF!)=0,0,"( "&amp;(VLOOKUP(#REF!,'記入用名簿'!$B$3:$E$56,4,FALSE))&amp;" )")</f>
        <v>0</v>
      </c>
      <c r="P53" s="62"/>
    </row>
    <row r="54" spans="1:16" ht="19.5" customHeight="1" thickBot="1">
      <c r="A54" s="61"/>
      <c r="B54" s="60"/>
      <c r="C54" s="37">
        <v>262</v>
      </c>
      <c r="D54" s="36" t="str">
        <f>IF(COUNTIF('記入用名簿'!$B$3:$B$56,１～３２!C54)=0,0,VLOOKUP(C54,'記入用名簿'!$B$3:$D$56,3,FALSE))</f>
        <v>原田　有紀</v>
      </c>
      <c r="E54" s="36" t="str">
        <f>IF(COUNTIF('記入用名簿'!$B$3:$B$56,$C54)=0,0,"( "&amp;(VLOOKUP($C54,'記入用名簿'!$B$3:$E$56,4,FALSE))&amp;" )")</f>
        <v>( 志學館中等部 )</v>
      </c>
      <c r="F54" s="12"/>
      <c r="I54" s="41" t="s">
        <v>127</v>
      </c>
      <c r="K54" s="48" t="s">
        <v>135</v>
      </c>
      <c r="L54" s="39" t="s">
        <v>121</v>
      </c>
      <c r="M54" s="58" t="s">
        <v>136</v>
      </c>
      <c r="N54" s="58"/>
      <c r="O54" s="12">
        <f>IF(COUNTIF('記入用名簿'!$B$3:$B$56,#REF!)=0,0,"( "&amp;(VLOOKUP(#REF!,'記入用名簿'!$B$3:$E$56,4,FALSE))&amp;" )")</f>
        <v>0</v>
      </c>
      <c r="P54" s="62"/>
    </row>
    <row r="55" spans="1:16" ht="19.5" customHeight="1" thickTop="1">
      <c r="A55" s="61"/>
      <c r="B55" s="60">
        <v>27</v>
      </c>
      <c r="C55" s="37">
        <v>271</v>
      </c>
      <c r="D55" s="35" t="str">
        <f>IF(COUNTIF('記入用名簿'!$B$3:$B$56,１～３２!C55)=0,0,VLOOKUP(C55,'記入用名簿'!$B$3:$D$56,3,FALSE))</f>
        <v>大山　智代</v>
      </c>
      <c r="E55" s="35" t="str">
        <f>IF(COUNTIF('記入用名簿'!$B$3:$B$56,$C55)=0,0,"( "&amp;(VLOOKUP($C55,'記入用名簿'!$B$3:$E$56,4,FALSE))&amp;" )")</f>
        <v>( 城西 )</v>
      </c>
      <c r="F55" s="10"/>
      <c r="H55" s="40"/>
      <c r="I55" s="39">
        <v>60</v>
      </c>
      <c r="J55" s="33"/>
      <c r="K55" s="48" t="s">
        <v>137</v>
      </c>
      <c r="L55" s="39" t="s">
        <v>122</v>
      </c>
      <c r="M55" s="58" t="s">
        <v>138</v>
      </c>
      <c r="N55" s="58"/>
      <c r="O55" s="10">
        <f>IF(COUNTIF('記入用名簿'!$B$3:$B$56,#REF!)=0,0,"( "&amp;(VLOOKUP(#REF!,'記入用名簿'!$B$3:$E$56,4,FALSE))&amp;" )")</f>
        <v>0</v>
      </c>
      <c r="P55" s="62"/>
    </row>
    <row r="56" spans="1:16" ht="19.5" customHeight="1" thickBot="1">
      <c r="A56" s="61"/>
      <c r="B56" s="60"/>
      <c r="C56" s="37">
        <v>272</v>
      </c>
      <c r="D56" s="36" t="str">
        <f>IF(COUNTIF('記入用名簿'!$B$3:$B$56,１～３２!C56)=0,0,VLOOKUP(C56,'記入用名簿'!$B$3:$D$56,3,FALSE))</f>
        <v>池ノ上　碧</v>
      </c>
      <c r="E56" s="36" t="str">
        <f>IF(COUNTIF('記入用名簿'!$B$3:$B$56,$C56)=0,0,"( "&amp;(VLOOKUP($C56,'記入用名簿'!$B$3:$E$56,4,FALSE))&amp;" )")</f>
        <v>( 城西 )</v>
      </c>
      <c r="F56" s="12"/>
      <c r="G56" s="13"/>
      <c r="H56" s="40" t="s">
        <v>116</v>
      </c>
      <c r="J56" s="33"/>
      <c r="K56" s="48" t="s">
        <v>139</v>
      </c>
      <c r="L56" s="39" t="s">
        <v>123</v>
      </c>
      <c r="M56" s="58" t="s">
        <v>132</v>
      </c>
      <c r="N56" s="58"/>
      <c r="O56" s="12">
        <f>IF(COUNTIF('記入用名簿'!$B$3:$B$56,#REF!)=0,0,"( "&amp;(VLOOKUP(#REF!,'記入用名簿'!$B$3:$E$56,4,FALSE))&amp;" )")</f>
        <v>0</v>
      </c>
      <c r="P56" s="62"/>
    </row>
    <row r="57" spans="1:16" ht="19.5" customHeight="1" thickBot="1" thickTop="1">
      <c r="A57" s="61"/>
      <c r="B57" s="60">
        <v>28</v>
      </c>
      <c r="C57" s="37">
        <v>281</v>
      </c>
      <c r="D57" s="35" t="str">
        <f>IF(COUNTIF('記入用名簿'!$B$3:$B$56,１～３２!C57)=0,0,VLOOKUP(C57,'記入用名簿'!$B$3:$D$56,3,FALSE))</f>
        <v>樋口　結子</v>
      </c>
      <c r="E57" s="35" t="str">
        <f>IF(COUNTIF('記入用名簿'!$B$3:$B$56,$C57)=0,0,"( "&amp;(VLOOKUP($C57,'記入用名簿'!$B$3:$E$56,4,FALSE))&amp;" )")</f>
        <v>( 出水 )</v>
      </c>
      <c r="F57" s="10"/>
      <c r="G57" s="42"/>
      <c r="H57" s="43">
        <v>61</v>
      </c>
      <c r="J57" s="33"/>
      <c r="K57" s="48" t="s">
        <v>140</v>
      </c>
      <c r="L57" s="39" t="s">
        <v>126</v>
      </c>
      <c r="M57" s="58" t="s">
        <v>129</v>
      </c>
      <c r="N57" s="58"/>
      <c r="O57" s="10">
        <f>IF(COUNTIF('記入用名簿'!$B$3:$B$56,#REF!)=0,0,"( "&amp;(VLOOKUP(#REF!,'記入用名簿'!$B$3:$E$56,4,FALSE))&amp;" )")</f>
        <v>0</v>
      </c>
      <c r="P57" s="62"/>
    </row>
    <row r="58" spans="1:16" ht="19.5" customHeight="1" thickBot="1" thickTop="1">
      <c r="A58" s="61"/>
      <c r="B58" s="60"/>
      <c r="C58" s="37">
        <v>282</v>
      </c>
      <c r="D58" s="36" t="str">
        <f>IF(COUNTIF('記入用名簿'!$B$3:$B$56,１～３２!C58)=0,0,VLOOKUP(C58,'記入用名簿'!$B$3:$D$56,3,FALSE))</f>
        <v>松本　菜緒</v>
      </c>
      <c r="E58" s="36" t="str">
        <f>IF(COUNTIF('記入用名簿'!$B$3:$B$56,$C58)=0,0,"( "&amp;(VLOOKUP($C58,'記入用名簿'!$B$3:$E$56,4,FALSE))&amp;" )")</f>
        <v>( 出水 )</v>
      </c>
      <c r="F58" s="12"/>
      <c r="J58" s="41" t="s">
        <v>127</v>
      </c>
      <c r="K58" s="33"/>
      <c r="N58" s="12">
        <f>IF(COUNTIF('記入用名簿'!$B$3:$B$56,#REF!)=0,0,VLOOKUP(#REF!,'記入用名簿'!$B$3:$E$56,3,FALSE))</f>
        <v>0</v>
      </c>
      <c r="O58" s="12">
        <f>IF(COUNTIF('記入用名簿'!$B$3:$B$56,#REF!)=0,0,"( "&amp;(VLOOKUP(#REF!,'記入用名簿'!$B$3:$E$56,4,FALSE))&amp;" )")</f>
        <v>0</v>
      </c>
      <c r="P58" s="62"/>
    </row>
    <row r="59" spans="1:16" ht="19.5" customHeight="1" thickBot="1" thickTop="1">
      <c r="A59" s="61"/>
      <c r="B59" s="60">
        <v>29</v>
      </c>
      <c r="C59" s="37">
        <v>291</v>
      </c>
      <c r="D59" s="35" t="str">
        <f>IF(COUNTIF('記入用名簿'!$B$3:$B$56,１～３２!C59)=0,0,VLOOKUP(C59,'記入用名簿'!$B$3:$D$56,3,FALSE))</f>
        <v>前田　栞里</v>
      </c>
      <c r="E59" s="35" t="str">
        <f>IF(COUNTIF('記入用名簿'!$B$3:$B$56,$C59)=0,0,"( "&amp;(VLOOKUP($C59,'記入用名簿'!$B$3:$E$56,4,FALSE))&amp;" )")</f>
        <v>( 西紫原 )</v>
      </c>
      <c r="F59" s="10"/>
      <c r="I59" s="40"/>
      <c r="J59" s="39">
        <v>62</v>
      </c>
      <c r="N59" s="10">
        <f>IF(COUNTIF('記入用名簿'!$B$3:$B$56,#REF!)=0,0,VLOOKUP(#REF!,'記入用名簿'!$B$3:$E$56,3,FALSE))</f>
        <v>0</v>
      </c>
      <c r="O59" s="10">
        <f>IF(COUNTIF('記入用名簿'!$B$3:$B$56,#REF!)=0,0,"( "&amp;(VLOOKUP(#REF!,'記入用名簿'!$B$3:$E$56,4,FALSE))&amp;" )")</f>
        <v>0</v>
      </c>
      <c r="P59" s="62"/>
    </row>
    <row r="60" spans="1:16" ht="19.5" customHeight="1" thickBot="1" thickTop="1">
      <c r="A60" s="61"/>
      <c r="B60" s="60"/>
      <c r="C60" s="37">
        <v>292</v>
      </c>
      <c r="D60" s="36" t="str">
        <f>IF(COUNTIF('記入用名簿'!$B$3:$B$56,１～３２!C60)=0,0,VLOOKUP(C60,'記入用名簿'!$B$3:$D$56,3,FALSE))</f>
        <v>上栗　由依</v>
      </c>
      <c r="E60" s="36" t="str">
        <f>IF(COUNTIF('記入用名簿'!$B$3:$B$56,$C60)=0,0,"( "&amp;(VLOOKUP($C60,'記入用名簿'!$B$3:$E$56,4,FALSE))&amp;" )")</f>
        <v>( 西紫原 )</v>
      </c>
      <c r="F60" s="12"/>
      <c r="G60" s="38"/>
      <c r="H60" s="41" t="s">
        <v>109</v>
      </c>
      <c r="I60" s="40"/>
      <c r="L60" s="47" t="s">
        <v>128</v>
      </c>
      <c r="N60" s="12">
        <f>IF(COUNTIF('記入用名簿'!$B$3:$B$56,#REF!)=0,0,VLOOKUP(#REF!,'記入用名簿'!$B$3:$E$56,3,FALSE))</f>
        <v>0</v>
      </c>
      <c r="O60" s="12">
        <f>IF(COUNTIF('記入用名簿'!$B$3:$B$56,#REF!)=0,0,"( "&amp;(VLOOKUP(#REF!,'記入用名簿'!$B$3:$E$56,4,FALSE))&amp;" )")</f>
        <v>0</v>
      </c>
      <c r="P60" s="62"/>
    </row>
    <row r="61" spans="1:16" ht="19.5" customHeight="1" thickBot="1" thickTop="1">
      <c r="A61" s="61"/>
      <c r="B61" s="60">
        <v>30</v>
      </c>
      <c r="C61" s="37">
        <v>301</v>
      </c>
      <c r="D61" s="35" t="str">
        <f>IF(COUNTIF('記入用名簿'!$B$3:$B$56,１～３２!C61)=0,0,VLOOKUP(C61,'記入用名簿'!$B$3:$D$56,3,FALSE))</f>
        <v>益田　有沙</v>
      </c>
      <c r="E61" s="35" t="str">
        <f>IF(COUNTIF('記入用名簿'!$B$3:$B$56,$C61)=0,0,"( "&amp;(VLOOKUP($C61,'記入用名簿'!$B$3:$E$56,4,FALSE))&amp;" )")</f>
        <v>( 伊敷台 )</v>
      </c>
      <c r="F61" s="10"/>
      <c r="G61" s="14"/>
      <c r="H61" s="40" t="s">
        <v>110</v>
      </c>
      <c r="I61" s="40"/>
      <c r="K61" s="63">
        <v>9</v>
      </c>
      <c r="L61" s="39" t="s">
        <v>123</v>
      </c>
      <c r="N61" s="10">
        <f>IF(COUNTIF('記入用名簿'!$B$3:$B$56,#REF!)=0,0,VLOOKUP(#REF!,'記入用名簿'!$B$3:$E$56,3,FALSE))</f>
        <v>0</v>
      </c>
      <c r="O61" s="10">
        <f>IF(COUNTIF('記入用名簿'!$B$3:$B$56,#REF!)=0,0,"( "&amp;(VLOOKUP(#REF!,'記入用名簿'!$B$3:$E$56,4,FALSE))&amp;" )")</f>
        <v>0</v>
      </c>
      <c r="P61" s="62"/>
    </row>
    <row r="62" spans="1:16" ht="19.5" customHeight="1" thickBot="1" thickTop="1">
      <c r="A62" s="61"/>
      <c r="B62" s="60"/>
      <c r="C62" s="37">
        <v>302</v>
      </c>
      <c r="D62" s="36" t="str">
        <f>IF(COUNTIF('記入用名簿'!$B$3:$B$56,１～３２!C62)=0,0,VLOOKUP(C62,'記入用名簿'!$B$3:$D$56,3,FALSE))</f>
        <v>鶴田　早紀</v>
      </c>
      <c r="E62" s="36" t="str">
        <f>IF(COUNTIF('記入用名簿'!$B$3:$B$56,$C62)=0,0,"( "&amp;(VLOOKUP($C62,'記入用名簿'!$B$3:$E$56,4,FALSE))&amp;" )")</f>
        <v>( 伊敷台 )</v>
      </c>
      <c r="F62" s="12"/>
      <c r="H62" s="40"/>
      <c r="I62" s="40" t="s">
        <v>124</v>
      </c>
      <c r="K62" s="63"/>
      <c r="L62" s="39" t="s">
        <v>132</v>
      </c>
      <c r="M62" s="38"/>
      <c r="N62" s="50" t="s">
        <v>123</v>
      </c>
      <c r="O62" s="12">
        <f>IF(COUNTIF('記入用名簿'!$B$3:$B$56,#REF!)=0,0,"( "&amp;(VLOOKUP(#REF!,'記入用名簿'!$B$3:$E$56,4,FALSE))&amp;" )")</f>
        <v>0</v>
      </c>
      <c r="P62" s="62"/>
    </row>
    <row r="63" spans="1:16" ht="19.5" customHeight="1" thickTop="1">
      <c r="A63" s="32"/>
      <c r="B63" s="60">
        <v>31</v>
      </c>
      <c r="D63" s="59" t="s">
        <v>104</v>
      </c>
      <c r="E63" s="36"/>
      <c r="F63" s="12"/>
      <c r="I63" s="43">
        <v>60</v>
      </c>
      <c r="K63" s="63">
        <v>24</v>
      </c>
      <c r="L63" s="39" t="s">
        <v>126</v>
      </c>
      <c r="M63" s="14"/>
      <c r="N63" s="49">
        <v>62</v>
      </c>
      <c r="O63" s="12"/>
      <c r="P63" s="25"/>
    </row>
    <row r="64" spans="1:16" ht="19.5" customHeight="1" thickBot="1">
      <c r="A64" s="32"/>
      <c r="B64" s="60"/>
      <c r="D64" s="59"/>
      <c r="E64" s="36"/>
      <c r="F64" s="12"/>
      <c r="G64" s="13"/>
      <c r="I64" s="33"/>
      <c r="K64" s="63"/>
      <c r="L64" s="39" t="s">
        <v>129</v>
      </c>
      <c r="N64" s="12"/>
      <c r="O64" s="12"/>
      <c r="P64" s="25"/>
    </row>
    <row r="65" spans="1:16" ht="19.5" customHeight="1" thickBot="1" thickTop="1">
      <c r="A65" s="61">
        <v>2</v>
      </c>
      <c r="B65" s="60">
        <v>32</v>
      </c>
      <c r="C65" s="37">
        <v>321</v>
      </c>
      <c r="D65" s="35" t="str">
        <f>IF(COUNTIF('記入用名簿'!$B$3:$B$56,１～３２!C65)=0,0,VLOOKUP(C65,'記入用名簿'!$B$3:$D$56,3,FALSE))</f>
        <v>牧野　翼</v>
      </c>
      <c r="E65" s="35" t="str">
        <f>IF(COUNTIF('記入用名簿'!$B$3:$B$56,$C65)=0,0,"( "&amp;(VLOOKUP($C65,'記入用名簿'!$B$3:$E$56,4,FALSE))&amp;" )")</f>
        <v>( 西陵 )</v>
      </c>
      <c r="F65" s="10"/>
      <c r="G65" s="42"/>
      <c r="H65" s="43"/>
      <c r="N65" s="10">
        <f>IF(COUNTIF('記入用名簿'!$B$3:$B$56,#REF!)=0,0,VLOOKUP(#REF!,'記入用名簿'!$B$3:$E$56,3,FALSE))</f>
        <v>0</v>
      </c>
      <c r="O65" s="10">
        <f>IF(COUNTIF('記入用名簿'!$B$3:$B$56,#REF!)=0,0,"( "&amp;(VLOOKUP(#REF!,'記入用名簿'!$B$3:$E$56,4,FALSE))&amp;" )")</f>
        <v>0</v>
      </c>
      <c r="P65" s="62"/>
    </row>
    <row r="66" spans="1:16" ht="19.5" customHeight="1" thickTop="1">
      <c r="A66" s="61"/>
      <c r="B66" s="60"/>
      <c r="C66" s="37">
        <v>322</v>
      </c>
      <c r="D66" s="36" t="str">
        <f>IF(COUNTIF('記入用名簿'!$B$3:$B$56,１～３２!C66)=0,0,VLOOKUP(C66,'記入用名簿'!$B$3:$D$56,3,FALSE))</f>
        <v>増田　恵</v>
      </c>
      <c r="E66" s="36" t="str">
        <f>IF(COUNTIF('記入用名簿'!$B$3:$B$56,$C66)=0,0,"( "&amp;(VLOOKUP($C66,'記入用名簿'!$B$3:$E$56,4,FALSE))&amp;" )")</f>
        <v>( 西陵 )</v>
      </c>
      <c r="F66" s="12"/>
      <c r="N66" s="12">
        <f>IF(COUNTIF('記入用名簿'!$B$3:$B$56,#REF!)=0,0,VLOOKUP(#REF!,'記入用名簿'!$B$3:$E$56,3,FALSE))</f>
        <v>0</v>
      </c>
      <c r="O66" s="12">
        <f>IF(COUNTIF('記入用名簿'!$B$3:$B$56,#REF!)=0,0,"( "&amp;(VLOOKUP(#REF!,'記入用名簿'!$B$3:$E$56,4,FALSE))&amp;" )")</f>
        <v>0</v>
      </c>
      <c r="P66" s="62"/>
    </row>
  </sheetData>
  <sheetProtection/>
  <mergeCells count="97">
    <mergeCell ref="P65:P66"/>
    <mergeCell ref="P49:P50"/>
    <mergeCell ref="P51:P52"/>
    <mergeCell ref="P53:P54"/>
    <mergeCell ref="P55:P56"/>
    <mergeCell ref="K63:K64"/>
    <mergeCell ref="K61:K62"/>
    <mergeCell ref="P57:P58"/>
    <mergeCell ref="P59:P60"/>
    <mergeCell ref="P61:P62"/>
    <mergeCell ref="P35:P36"/>
    <mergeCell ref="P37:P38"/>
    <mergeCell ref="P39:P40"/>
    <mergeCell ref="P41:P42"/>
    <mergeCell ref="P43:P44"/>
    <mergeCell ref="P45:P46"/>
    <mergeCell ref="P23:P24"/>
    <mergeCell ref="P25:P26"/>
    <mergeCell ref="P27:P28"/>
    <mergeCell ref="P29:P30"/>
    <mergeCell ref="P31:P32"/>
    <mergeCell ref="P33:P34"/>
    <mergeCell ref="A59:A60"/>
    <mergeCell ref="A61:A62"/>
    <mergeCell ref="A65:A66"/>
    <mergeCell ref="P3:P4"/>
    <mergeCell ref="P7:P8"/>
    <mergeCell ref="P9:P10"/>
    <mergeCell ref="P11:P12"/>
    <mergeCell ref="P13:P14"/>
    <mergeCell ref="P17:P18"/>
    <mergeCell ref="P19:P20"/>
    <mergeCell ref="A45:A46"/>
    <mergeCell ref="A49:A50"/>
    <mergeCell ref="A51:A52"/>
    <mergeCell ref="A53:A54"/>
    <mergeCell ref="A55:A56"/>
    <mergeCell ref="A57:A58"/>
    <mergeCell ref="A33:A34"/>
    <mergeCell ref="A35:A36"/>
    <mergeCell ref="A37:A38"/>
    <mergeCell ref="A39:A40"/>
    <mergeCell ref="A41:A42"/>
    <mergeCell ref="A43:A44"/>
    <mergeCell ref="A19:A20"/>
    <mergeCell ref="A23:A24"/>
    <mergeCell ref="A25:A26"/>
    <mergeCell ref="A27:A28"/>
    <mergeCell ref="A29:A30"/>
    <mergeCell ref="A31:A32"/>
    <mergeCell ref="A3:A4"/>
    <mergeCell ref="A7:A8"/>
    <mergeCell ref="A9:A10"/>
    <mergeCell ref="A11:A12"/>
    <mergeCell ref="A13:A14"/>
    <mergeCell ref="A17:A18"/>
    <mergeCell ref="B39:B40"/>
    <mergeCell ref="B41:B42"/>
    <mergeCell ref="B51:B52"/>
    <mergeCell ref="B43:B44"/>
    <mergeCell ref="B45:B46"/>
    <mergeCell ref="B49:B50"/>
    <mergeCell ref="B47:B48"/>
    <mergeCell ref="B27:B28"/>
    <mergeCell ref="B29:B30"/>
    <mergeCell ref="B31:B32"/>
    <mergeCell ref="B33:B34"/>
    <mergeCell ref="B35:B36"/>
    <mergeCell ref="B37:B38"/>
    <mergeCell ref="B17:B18"/>
    <mergeCell ref="B19:B20"/>
    <mergeCell ref="B23:B24"/>
    <mergeCell ref="B15:B16"/>
    <mergeCell ref="B21:B22"/>
    <mergeCell ref="B25:B26"/>
    <mergeCell ref="B3:B4"/>
    <mergeCell ref="B7:B8"/>
    <mergeCell ref="B9:B10"/>
    <mergeCell ref="B11:B12"/>
    <mergeCell ref="B5:B6"/>
    <mergeCell ref="B13:B14"/>
    <mergeCell ref="B61:B62"/>
    <mergeCell ref="B65:B66"/>
    <mergeCell ref="B53:B54"/>
    <mergeCell ref="B55:B56"/>
    <mergeCell ref="B57:B58"/>
    <mergeCell ref="B59:B60"/>
    <mergeCell ref="B63:B64"/>
    <mergeCell ref="M54:N54"/>
    <mergeCell ref="M55:N55"/>
    <mergeCell ref="M56:N56"/>
    <mergeCell ref="M57:N57"/>
    <mergeCell ref="D63:D64"/>
    <mergeCell ref="D5:D6"/>
    <mergeCell ref="D15:D16"/>
    <mergeCell ref="D21:D22"/>
    <mergeCell ref="D47:D48"/>
  </mergeCells>
  <printOptions horizontalCentered="1" verticalCentered="1"/>
  <pageMargins left="0.7874015748031497" right="0.5905511811023623" top="0.5905511811023623" bottom="0.3937007874015748" header="0.5118110236220472" footer="0.5118110236220472"/>
  <pageSetup orientation="portrait" paperSize="9" scale="61" r:id="rId1"/>
  <headerFooter alignWithMargins="0">
    <oddHeader>&amp;C&amp;12女子ダブルス</oddHeader>
  </headerFooter>
  <colBreaks count="1" manualBreakCount="1">
    <brk id="14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溝口　俊美</dc:creator>
  <cp:keywords/>
  <dc:description/>
  <cp:lastModifiedBy>owner</cp:lastModifiedBy>
  <cp:lastPrinted>2010-07-27T05:50:26Z</cp:lastPrinted>
  <dcterms:created xsi:type="dcterms:W3CDTF">2004-04-10T12:21:09Z</dcterms:created>
  <dcterms:modified xsi:type="dcterms:W3CDTF">2010-07-28T01:56:52Z</dcterms:modified>
  <cp:category/>
  <cp:version/>
  <cp:contentType/>
  <cp:contentStatus/>
</cp:coreProperties>
</file>